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at\Documents\Financials\2024-2025\AGAR and Internal Audit\"/>
    </mc:Choice>
  </mc:AlternateContent>
  <xr:revisionPtr revIDLastSave="0" documentId="8_{8D5CD0E0-B153-4708-A796-6D025C319935}" xr6:coauthVersionLast="47" xr6:coauthVersionMax="47" xr10:uidLastSave="{00000000-0000-0000-0000-000000000000}"/>
  <bookViews>
    <workbookView xWindow="-108" yWindow="-108" windowWidth="23256" windowHeight="13176" xr2:uid="{97BBC4E5-0CA5-4BEA-8C92-91B402A2EC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J22" i="1" l="1"/>
  <c r="D5" i="1"/>
  <c r="J26" i="1" l="1"/>
  <c r="H26" i="1" l="1"/>
  <c r="H44" i="1" l="1"/>
  <c r="H62" i="1"/>
  <c r="H61" i="1"/>
  <c r="H60" i="1"/>
  <c r="H59" i="1"/>
  <c r="H58" i="1"/>
  <c r="D7" i="1"/>
  <c r="H56" i="1"/>
  <c r="H55" i="1"/>
</calcChain>
</file>

<file path=xl/sharedStrings.xml><?xml version="1.0" encoding="utf-8"?>
<sst xmlns="http://schemas.openxmlformats.org/spreadsheetml/2006/main" count="72" uniqueCount="66">
  <si>
    <t>Receipts</t>
  </si>
  <si>
    <t>Payments</t>
  </si>
  <si>
    <t>Represented by:</t>
  </si>
  <si>
    <t>Natwest Current Account</t>
  </si>
  <si>
    <t>Natwest Reserve Account</t>
  </si>
  <si>
    <t>Accounting Statement:</t>
  </si>
  <si>
    <t>Receipts &amp; Payments Summary:</t>
  </si>
  <si>
    <t>Balances b/f</t>
  </si>
  <si>
    <t>Balance b/f</t>
  </si>
  <si>
    <t>Annual Precept</t>
  </si>
  <si>
    <t>Other Receipts</t>
  </si>
  <si>
    <t>Staff Costs</t>
  </si>
  <si>
    <t>Total Other Payments</t>
  </si>
  <si>
    <t>Year Ending</t>
  </si>
  <si>
    <t>Supporting Notes:</t>
  </si>
  <si>
    <t>No S137 Payments</t>
  </si>
  <si>
    <t>No outstanding loans</t>
  </si>
  <si>
    <t>No agency workers</t>
  </si>
  <si>
    <t>No outstanding leases</t>
  </si>
  <si>
    <t>No pensions</t>
  </si>
  <si>
    <t>Comparison with Budget:</t>
  </si>
  <si>
    <t>Budget</t>
  </si>
  <si>
    <t>Actual</t>
  </si>
  <si>
    <t>difference</t>
  </si>
  <si>
    <t>uncashed cheques</t>
  </si>
  <si>
    <t xml:space="preserve"> </t>
  </si>
  <si>
    <t>Reasons for difference:</t>
  </si>
  <si>
    <t>No Advertising &amp; Publicity Costs</t>
  </si>
  <si>
    <t>Parish Field</t>
  </si>
  <si>
    <t>Parish Hall</t>
  </si>
  <si>
    <t>Bowling Green</t>
  </si>
  <si>
    <t>Tennis Court</t>
  </si>
  <si>
    <t>Top Pump House</t>
  </si>
  <si>
    <t>Lower Pump House</t>
  </si>
  <si>
    <t>Telephone Box</t>
  </si>
  <si>
    <t>Stocks</t>
  </si>
  <si>
    <t>Finials</t>
  </si>
  <si>
    <t>The Avenue</t>
  </si>
  <si>
    <t>Smithy Lane Car Park</t>
  </si>
  <si>
    <t>Car Parking Signs</t>
  </si>
  <si>
    <t>Filming</t>
  </si>
  <si>
    <t>IT Costs</t>
  </si>
  <si>
    <t>Village Maintenance</t>
  </si>
  <si>
    <t>Office Expenses</t>
  </si>
  <si>
    <t>Grants</t>
  </si>
  <si>
    <t>Membership Fees</t>
  </si>
  <si>
    <t>Other</t>
  </si>
  <si>
    <t>Salary</t>
  </si>
  <si>
    <t>Defibrillator</t>
  </si>
  <si>
    <t>admin/maintenance costs vary due to need, budget amount based upon previous years</t>
  </si>
  <si>
    <t>street furniture valued as a lot</t>
  </si>
  <si>
    <t>Accounting Statement Year Ending 31/03/25</t>
  </si>
  <si>
    <t>95 Day Access Account</t>
  </si>
  <si>
    <t xml:space="preserve">buildings insured </t>
  </si>
  <si>
    <t>these figures are based upon purchase/prozy values rather than re-instatement values</t>
  </si>
  <si>
    <t>2324 accounts reinstatement values used rather than purchase or proxy values,</t>
  </si>
  <si>
    <t>The council had the following assets as at 31/3/25</t>
  </si>
  <si>
    <t>error from 22/23</t>
  </si>
  <si>
    <t>Salary - £5616 based upon standrd 6hr week. Numerous times during the year  hours were extended to 9hrs per week(year end, writing/updating policies, creating budget)</t>
  </si>
  <si>
    <t>Filming - no filming scheduled at the beginning of the year</t>
  </si>
  <si>
    <t>Membership Fees - new membership to Cheshire Community Action added</t>
  </si>
  <si>
    <t xml:space="preserve">IT Costs - </t>
  </si>
  <si>
    <t>no support required</t>
  </si>
  <si>
    <t>Village Maintenance - some maintenance not done (lower pumphouse roof repair) but moved to qtrly testing of the spring which added to the cost</t>
  </si>
  <si>
    <t>Office Expenses - budget worked off previous office spending but costs reduced so savings made</t>
  </si>
  <si>
    <t>Other - contingency (£1000) not used however funded replacement of the parish hall kitchen flooring which had not been in budget so this accounted for the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</si>
</sst>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0_ ;[Red]\-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14" fontId="0" fillId="0" borderId="0" xfId="0" applyNumberFormat="1"/>
    <xf numFmtId="2" fontId="1" fillId="0" borderId="0" xfId="0" applyNumberFormat="1" applyFont="1"/>
    <xf numFmtId="0" fontId="1" fillId="0" borderId="0" xfId="0" applyFont="1"/>
    <xf numFmtId="14" fontId="0" fillId="0" borderId="0" xfId="0" quotePrefix="1" applyNumberFormat="1"/>
    <xf numFmtId="1" fontId="0" fillId="0" borderId="0" xfId="0" applyNumberFormat="1"/>
    <xf numFmtId="1" fontId="1" fillId="0" borderId="0" xfId="0" applyNumberFormat="1" applyFont="1"/>
    <xf numFmtId="2" fontId="0" fillId="0" borderId="0" xfId="0" applyNumberFormat="1" applyAlignment="1">
      <alignment horizontal="left" vertical="top"/>
    </xf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6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16C6-D833-49A5-92CC-EA25192A9C7D}">
  <dimension ref="A1:L73"/>
  <sheetViews>
    <sheetView tabSelected="1" zoomScale="85" zoomScaleNormal="85" workbookViewId="0">
      <selection activeCell="H10" sqref="H10"/>
    </sheetView>
  </sheetViews>
  <sheetFormatPr defaultRowHeight="14.4" x14ac:dyDescent="0.3"/>
  <cols>
    <col min="4" max="4" width="13.109375" style="1" bestFit="1" customWidth="1"/>
    <col min="5" max="5" width="4.44140625" customWidth="1"/>
    <col min="6" max="6" width="12.5546875" style="1" bestFit="1" customWidth="1"/>
    <col min="7" max="7" width="9.109375" style="1"/>
    <col min="8" max="8" width="12.5546875" style="1" bestFit="1" customWidth="1"/>
    <col min="10" max="10" width="10.88671875" bestFit="1" customWidth="1"/>
  </cols>
  <sheetData>
    <row r="1" spans="1:12" x14ac:dyDescent="0.3">
      <c r="A1" t="s">
        <v>51</v>
      </c>
    </row>
    <row r="3" spans="1:12" x14ac:dyDescent="0.3">
      <c r="A3" s="4" t="s">
        <v>6</v>
      </c>
    </row>
    <row r="4" spans="1:12" x14ac:dyDescent="0.3">
      <c r="A4" t="s">
        <v>8</v>
      </c>
      <c r="D4" s="6">
        <v>26269</v>
      </c>
    </row>
    <row r="5" spans="1:12" x14ac:dyDescent="0.3">
      <c r="A5" t="s">
        <v>0</v>
      </c>
      <c r="D5" s="6">
        <f>SUM(17159.95+618.32)</f>
        <v>17778.27</v>
      </c>
    </row>
    <row r="6" spans="1:12" x14ac:dyDescent="0.3">
      <c r="A6" t="s">
        <v>1</v>
      </c>
      <c r="D6" s="6">
        <v>13714.05</v>
      </c>
    </row>
    <row r="7" spans="1:12" x14ac:dyDescent="0.3">
      <c r="D7" s="7">
        <f>SUM(D4+D5)-D6</f>
        <v>30333.220000000005</v>
      </c>
      <c r="E7" t="s">
        <v>25</v>
      </c>
    </row>
    <row r="8" spans="1:12" x14ac:dyDescent="0.3">
      <c r="D8" s="6"/>
    </row>
    <row r="9" spans="1:12" x14ac:dyDescent="0.3">
      <c r="A9" s="4" t="s">
        <v>2</v>
      </c>
      <c r="D9" s="6"/>
    </row>
    <row r="10" spans="1:12" x14ac:dyDescent="0.3">
      <c r="A10" t="s">
        <v>3</v>
      </c>
      <c r="D10" s="6">
        <v>8018.95</v>
      </c>
      <c r="L10" s="1"/>
    </row>
    <row r="11" spans="1:12" x14ac:dyDescent="0.3">
      <c r="A11" t="s">
        <v>4</v>
      </c>
      <c r="D11" s="6">
        <v>1808.15</v>
      </c>
    </row>
    <row r="12" spans="1:12" x14ac:dyDescent="0.3">
      <c r="A12" t="s">
        <v>52</v>
      </c>
      <c r="D12" s="6">
        <v>20506.48</v>
      </c>
    </row>
    <row r="13" spans="1:12" x14ac:dyDescent="0.3">
      <c r="D13" s="7">
        <v>30333</v>
      </c>
    </row>
    <row r="14" spans="1:12" x14ac:dyDescent="0.3">
      <c r="A14" t="s">
        <v>24</v>
      </c>
      <c r="D14" s="6">
        <v>0</v>
      </c>
    </row>
    <row r="15" spans="1:12" x14ac:dyDescent="0.3">
      <c r="D15" s="7">
        <v>30333</v>
      </c>
      <c r="E15" t="s">
        <v>25</v>
      </c>
    </row>
    <row r="16" spans="1:12" x14ac:dyDescent="0.3">
      <c r="D16" s="7"/>
    </row>
    <row r="18" spans="1:10" x14ac:dyDescent="0.3">
      <c r="A18" s="4" t="s">
        <v>5</v>
      </c>
    </row>
    <row r="19" spans="1:10" x14ac:dyDescent="0.3">
      <c r="D19" s="1" t="s">
        <v>13</v>
      </c>
      <c r="F19" s="5">
        <v>45016</v>
      </c>
      <c r="H19" s="2">
        <v>45382</v>
      </c>
      <c r="J19" s="2">
        <v>45747</v>
      </c>
    </row>
    <row r="20" spans="1:10" x14ac:dyDescent="0.3">
      <c r="A20" t="s">
        <v>7</v>
      </c>
      <c r="F20" s="6">
        <v>25290</v>
      </c>
      <c r="H20" s="6">
        <v>24899</v>
      </c>
      <c r="J20" s="6">
        <v>26269</v>
      </c>
    </row>
    <row r="21" spans="1:10" x14ac:dyDescent="0.3">
      <c r="A21" t="s">
        <v>9</v>
      </c>
      <c r="F21" s="6">
        <v>9511</v>
      </c>
      <c r="H21" s="6">
        <v>9511</v>
      </c>
      <c r="J21" s="6">
        <v>10462.1</v>
      </c>
    </row>
    <row r="22" spans="1:10" x14ac:dyDescent="0.3">
      <c r="A22" t="s">
        <v>10</v>
      </c>
      <c r="F22" s="6">
        <v>5559</v>
      </c>
      <c r="H22" s="6">
        <v>1693</v>
      </c>
      <c r="I22" t="s">
        <v>25</v>
      </c>
      <c r="J22" s="6">
        <f>SUM(6697.85+618.32)</f>
        <v>7316.17</v>
      </c>
    </row>
    <row r="23" spans="1:10" x14ac:dyDescent="0.3">
      <c r="A23" t="s">
        <v>11</v>
      </c>
      <c r="F23" s="6">
        <v>1727</v>
      </c>
      <c r="H23" s="6">
        <v>5275</v>
      </c>
      <c r="J23" s="6">
        <v>6840.27</v>
      </c>
    </row>
    <row r="24" spans="1:10" x14ac:dyDescent="0.3">
      <c r="A24" t="s">
        <v>12</v>
      </c>
      <c r="F24" s="6">
        <v>13733</v>
      </c>
      <c r="H24" s="6">
        <v>4599</v>
      </c>
      <c r="J24" s="6">
        <v>6873.75</v>
      </c>
    </row>
    <row r="25" spans="1:10" x14ac:dyDescent="0.3">
      <c r="A25" t="s">
        <v>57</v>
      </c>
      <c r="F25" s="6">
        <v>0</v>
      </c>
      <c r="H25" s="6">
        <v>40</v>
      </c>
      <c r="J25" s="6">
        <v>0</v>
      </c>
    </row>
    <row r="26" spans="1:10" x14ac:dyDescent="0.3">
      <c r="F26" s="7">
        <v>24899</v>
      </c>
      <c r="H26" s="7">
        <f>SUM(H20+H21+H22-H23-H24+H25)</f>
        <v>26269</v>
      </c>
      <c r="J26" s="7">
        <f>SUM(J20+J21+J22-J23-J24+J25)</f>
        <v>30333.25</v>
      </c>
    </row>
    <row r="27" spans="1:10" x14ac:dyDescent="0.3">
      <c r="A27" t="s">
        <v>25</v>
      </c>
    </row>
    <row r="29" spans="1:10" x14ac:dyDescent="0.3">
      <c r="A29" t="s">
        <v>14</v>
      </c>
    </row>
    <row r="30" spans="1:10" x14ac:dyDescent="0.3">
      <c r="A30">
        <v>1</v>
      </c>
      <c r="B30" s="4" t="s">
        <v>56</v>
      </c>
    </row>
    <row r="31" spans="1:10" x14ac:dyDescent="0.3">
      <c r="B31" t="s">
        <v>28</v>
      </c>
      <c r="H31" s="6">
        <v>11670</v>
      </c>
      <c r="J31" t="s">
        <v>25</v>
      </c>
    </row>
    <row r="32" spans="1:10" x14ac:dyDescent="0.3">
      <c r="B32" t="s">
        <v>29</v>
      </c>
      <c r="D32" s="8" t="s">
        <v>53</v>
      </c>
      <c r="E32" s="8"/>
      <c r="F32" s="8"/>
      <c r="G32" s="8"/>
      <c r="H32" s="13">
        <v>250000</v>
      </c>
    </row>
    <row r="33" spans="1:12" x14ac:dyDescent="0.3">
      <c r="B33" t="s">
        <v>32</v>
      </c>
      <c r="D33" s="8"/>
      <c r="E33" s="8"/>
      <c r="F33" s="8"/>
      <c r="G33" s="8"/>
      <c r="H33" s="13">
        <v>71583</v>
      </c>
      <c r="J33" t="s">
        <v>55</v>
      </c>
    </row>
    <row r="34" spans="1:12" x14ac:dyDescent="0.3">
      <c r="B34" t="s">
        <v>33</v>
      </c>
      <c r="D34" s="8"/>
      <c r="E34" s="8"/>
      <c r="F34" s="8"/>
      <c r="G34" s="8"/>
      <c r="H34" s="13">
        <v>71583</v>
      </c>
      <c r="J34" t="s">
        <v>54</v>
      </c>
    </row>
    <row r="35" spans="1:12" x14ac:dyDescent="0.3">
      <c r="B35" t="s">
        <v>30</v>
      </c>
      <c r="H35" s="6">
        <v>1</v>
      </c>
    </row>
    <row r="36" spans="1:12" x14ac:dyDescent="0.3">
      <c r="B36" t="s">
        <v>31</v>
      </c>
      <c r="H36" s="6">
        <v>1</v>
      </c>
    </row>
    <row r="37" spans="1:12" x14ac:dyDescent="0.3">
      <c r="B37" t="s">
        <v>34</v>
      </c>
      <c r="D37" s="16" t="s">
        <v>50</v>
      </c>
      <c r="E37" s="15"/>
      <c r="F37" s="15"/>
      <c r="G37" s="15"/>
      <c r="H37" s="14">
        <v>11595</v>
      </c>
      <c r="L37" s="12"/>
    </row>
    <row r="38" spans="1:12" x14ac:dyDescent="0.3">
      <c r="B38" t="s">
        <v>35</v>
      </c>
      <c r="D38" s="15"/>
      <c r="E38" s="15"/>
      <c r="F38" s="15"/>
      <c r="G38" s="15"/>
      <c r="H38" s="15"/>
      <c r="L38" s="12"/>
    </row>
    <row r="39" spans="1:12" x14ac:dyDescent="0.3">
      <c r="B39" t="s">
        <v>36</v>
      </c>
      <c r="D39" s="15"/>
      <c r="E39" s="15"/>
      <c r="F39" s="15"/>
      <c r="G39" s="15"/>
      <c r="H39" s="15"/>
      <c r="L39" s="12"/>
    </row>
    <row r="40" spans="1:12" x14ac:dyDescent="0.3">
      <c r="B40" t="s">
        <v>37</v>
      </c>
      <c r="H40" s="6">
        <v>1</v>
      </c>
    </row>
    <row r="41" spans="1:12" x14ac:dyDescent="0.3">
      <c r="B41" t="s">
        <v>38</v>
      </c>
      <c r="H41" s="6">
        <v>1</v>
      </c>
    </row>
    <row r="42" spans="1:12" x14ac:dyDescent="0.3">
      <c r="B42" t="s">
        <v>39</v>
      </c>
      <c r="H42" s="6">
        <v>87</v>
      </c>
    </row>
    <row r="43" spans="1:12" x14ac:dyDescent="0.3">
      <c r="B43" t="s">
        <v>48</v>
      </c>
      <c r="H43" s="6">
        <v>1500</v>
      </c>
    </row>
    <row r="44" spans="1:12" x14ac:dyDescent="0.3">
      <c r="H44" s="7">
        <f>SUM(H31:H43)</f>
        <v>418022</v>
      </c>
    </row>
    <row r="45" spans="1:12" x14ac:dyDescent="0.3">
      <c r="A45">
        <v>2</v>
      </c>
      <c r="B45" t="s">
        <v>15</v>
      </c>
    </row>
    <row r="46" spans="1:12" x14ac:dyDescent="0.3">
      <c r="A46">
        <v>3</v>
      </c>
      <c r="B46" t="s">
        <v>27</v>
      </c>
      <c r="H46" s="1" t="s">
        <v>25</v>
      </c>
    </row>
    <row r="47" spans="1:12" x14ac:dyDescent="0.3">
      <c r="A47">
        <v>4</v>
      </c>
      <c r="B47" t="s">
        <v>16</v>
      </c>
    </row>
    <row r="48" spans="1:12" x14ac:dyDescent="0.3">
      <c r="A48">
        <v>5</v>
      </c>
      <c r="B48" t="s">
        <v>17</v>
      </c>
    </row>
    <row r="49" spans="1:11" x14ac:dyDescent="0.3">
      <c r="A49">
        <v>6</v>
      </c>
      <c r="B49" t="s">
        <v>18</v>
      </c>
    </row>
    <row r="50" spans="1:11" x14ac:dyDescent="0.3">
      <c r="A50">
        <v>7</v>
      </c>
      <c r="B50" t="s">
        <v>19</v>
      </c>
    </row>
    <row r="52" spans="1:11" x14ac:dyDescent="0.3">
      <c r="H52" s="3"/>
    </row>
    <row r="53" spans="1:11" x14ac:dyDescent="0.3">
      <c r="A53" s="9" t="s">
        <v>20</v>
      </c>
      <c r="B53" s="9"/>
      <c r="C53" s="9"/>
      <c r="D53" s="10"/>
      <c r="E53" s="9"/>
      <c r="F53" s="10"/>
      <c r="G53" s="10"/>
      <c r="H53" s="10"/>
      <c r="I53" s="9"/>
    </row>
    <row r="54" spans="1:11" x14ac:dyDescent="0.3">
      <c r="A54" s="9"/>
      <c r="B54" s="9"/>
      <c r="C54" s="9"/>
      <c r="D54" s="10" t="s">
        <v>21</v>
      </c>
      <c r="E54" s="9"/>
      <c r="F54" s="10" t="s">
        <v>22</v>
      </c>
      <c r="G54" s="10"/>
      <c r="H54" s="10" t="s">
        <v>23</v>
      </c>
      <c r="I54" s="9"/>
    </row>
    <row r="55" spans="1:11" x14ac:dyDescent="0.3">
      <c r="A55" s="9" t="s">
        <v>47</v>
      </c>
      <c r="B55" s="9"/>
      <c r="C55" s="9"/>
      <c r="D55" s="10">
        <v>5616</v>
      </c>
      <c r="E55" s="9"/>
      <c r="F55" s="10">
        <v>6840.17</v>
      </c>
      <c r="G55" s="10"/>
      <c r="H55" s="10">
        <f t="shared" ref="H55:H62" si="0">SUM(F55-D55)</f>
        <v>1224.17</v>
      </c>
      <c r="I55" s="9"/>
    </row>
    <row r="56" spans="1:11" x14ac:dyDescent="0.3">
      <c r="A56" s="9" t="s">
        <v>43</v>
      </c>
      <c r="B56" s="9"/>
      <c r="C56" s="9"/>
      <c r="D56" s="10">
        <v>420</v>
      </c>
      <c r="E56" s="9"/>
      <c r="F56" s="10">
        <v>273.72000000000003</v>
      </c>
      <c r="G56" s="10"/>
      <c r="H56" s="10">
        <f t="shared" si="0"/>
        <v>-146.27999999999997</v>
      </c>
      <c r="I56" s="9"/>
      <c r="K56" t="s">
        <v>25</v>
      </c>
    </row>
    <row r="57" spans="1:11" x14ac:dyDescent="0.3">
      <c r="A57" s="9" t="s">
        <v>40</v>
      </c>
      <c r="B57" s="9"/>
      <c r="C57" s="9"/>
      <c r="D57" s="10">
        <v>0</v>
      </c>
      <c r="E57" s="9"/>
      <c r="F57" s="10">
        <v>1000</v>
      </c>
      <c r="G57" s="10"/>
      <c r="H57" s="10">
        <f>-SUM(F57-D57)</f>
        <v>-1000</v>
      </c>
      <c r="I57" s="9"/>
    </row>
    <row r="58" spans="1:11" x14ac:dyDescent="0.3">
      <c r="A58" s="9" t="s">
        <v>42</v>
      </c>
      <c r="B58" s="9"/>
      <c r="C58" s="9"/>
      <c r="D58" s="10">
        <v>1556</v>
      </c>
      <c r="E58" s="9"/>
      <c r="F58" s="10">
        <v>1777.43</v>
      </c>
      <c r="G58" s="10"/>
      <c r="H58" s="10">
        <f t="shared" si="0"/>
        <v>221.43000000000006</v>
      </c>
      <c r="I58" s="9"/>
    </row>
    <row r="59" spans="1:11" x14ac:dyDescent="0.3">
      <c r="A59" s="9" t="s">
        <v>41</v>
      </c>
      <c r="B59" s="9"/>
      <c r="C59" s="9"/>
      <c r="D59" s="10">
        <v>502</v>
      </c>
      <c r="E59" s="9"/>
      <c r="F59" s="10">
        <v>208.79</v>
      </c>
      <c r="G59" s="10"/>
      <c r="H59" s="10">
        <f t="shared" si="0"/>
        <v>-293.21000000000004</v>
      </c>
      <c r="I59" s="9"/>
    </row>
    <row r="60" spans="1:11" x14ac:dyDescent="0.3">
      <c r="A60" s="9" t="s">
        <v>44</v>
      </c>
      <c r="B60" s="9"/>
      <c r="C60" s="9"/>
      <c r="D60" s="10">
        <v>400</v>
      </c>
      <c r="E60" s="9"/>
      <c r="F60" s="10">
        <v>400</v>
      </c>
      <c r="G60" s="10"/>
      <c r="H60" s="10">
        <f t="shared" si="0"/>
        <v>0</v>
      </c>
      <c r="I60" s="9"/>
    </row>
    <row r="61" spans="1:11" x14ac:dyDescent="0.3">
      <c r="A61" s="9" t="s">
        <v>45</v>
      </c>
      <c r="B61" s="9"/>
      <c r="C61" s="9"/>
      <c r="D61" s="10">
        <v>229</v>
      </c>
      <c r="E61" s="9"/>
      <c r="F61" s="10">
        <v>264.94</v>
      </c>
      <c r="G61" s="10"/>
      <c r="H61" s="10">
        <f t="shared" si="0"/>
        <v>35.94</v>
      </c>
      <c r="I61" s="9"/>
    </row>
    <row r="62" spans="1:11" x14ac:dyDescent="0.3">
      <c r="A62" s="9" t="s">
        <v>46</v>
      </c>
      <c r="B62" s="9"/>
      <c r="C62" s="9"/>
      <c r="D62" s="10">
        <v>1850</v>
      </c>
      <c r="E62" s="9"/>
      <c r="F62" s="10">
        <v>2030.56</v>
      </c>
      <c r="G62" s="10"/>
      <c r="H62" s="10">
        <f t="shared" si="0"/>
        <v>180.55999999999995</v>
      </c>
      <c r="I62" s="9"/>
    </row>
    <row r="63" spans="1:11" x14ac:dyDescent="0.3">
      <c r="A63" s="9"/>
      <c r="B63" s="9"/>
      <c r="C63" s="9"/>
      <c r="D63" s="10"/>
      <c r="E63" s="9"/>
      <c r="F63" s="10"/>
      <c r="G63" s="10"/>
      <c r="H63" s="11"/>
      <c r="I63" s="9"/>
    </row>
    <row r="64" spans="1:11" x14ac:dyDescent="0.3">
      <c r="A64" s="9" t="s">
        <v>26</v>
      </c>
      <c r="B64" s="9"/>
      <c r="C64" s="9"/>
      <c r="D64" s="10"/>
      <c r="E64" s="9"/>
      <c r="F64" s="10"/>
      <c r="G64" s="10"/>
      <c r="H64" s="10"/>
      <c r="I64" s="9"/>
    </row>
    <row r="65" spans="1:9" x14ac:dyDescent="0.3">
      <c r="A65" s="9" t="s">
        <v>58</v>
      </c>
      <c r="B65" s="9"/>
      <c r="C65" s="9"/>
      <c r="D65" s="10"/>
      <c r="E65" s="9"/>
      <c r="F65" s="10"/>
      <c r="G65" s="10"/>
      <c r="H65" s="10"/>
      <c r="I65" s="9"/>
    </row>
    <row r="66" spans="1:9" x14ac:dyDescent="0.3">
      <c r="A66" s="9" t="s">
        <v>64</v>
      </c>
      <c r="B66" s="9"/>
      <c r="C66" s="9"/>
      <c r="D66" s="10"/>
      <c r="E66" s="9"/>
      <c r="F66" s="10"/>
      <c r="G66" s="10"/>
      <c r="H66" s="10"/>
      <c r="I66" s="9"/>
    </row>
    <row r="67" spans="1:9" x14ac:dyDescent="0.3">
      <c r="A67" s="9" t="s">
        <v>59</v>
      </c>
      <c r="B67" s="9"/>
      <c r="C67" s="9"/>
      <c r="D67" s="10"/>
      <c r="E67" s="9"/>
      <c r="F67" s="10"/>
      <c r="G67" s="10"/>
      <c r="H67" s="10"/>
      <c r="I67" s="9"/>
    </row>
    <row r="68" spans="1:9" x14ac:dyDescent="0.3">
      <c r="A68" s="9" t="s">
        <v>63</v>
      </c>
      <c r="B68" s="9"/>
      <c r="C68" s="9"/>
      <c r="D68" s="10"/>
      <c r="E68" s="9"/>
      <c r="F68" s="10"/>
      <c r="G68" s="10"/>
      <c r="H68" s="10"/>
      <c r="I68" s="9"/>
    </row>
    <row r="69" spans="1:9" x14ac:dyDescent="0.3">
      <c r="A69" s="9" t="s">
        <v>60</v>
      </c>
      <c r="B69" s="9"/>
      <c r="C69" s="9"/>
      <c r="D69" s="10"/>
      <c r="E69" s="9"/>
      <c r="F69" s="10"/>
      <c r="G69" s="10"/>
      <c r="H69" s="10"/>
      <c r="I69" s="9"/>
    </row>
    <row r="70" spans="1:9" x14ac:dyDescent="0.3">
      <c r="A70" s="9" t="s">
        <v>61</v>
      </c>
      <c r="B70" s="9" t="s">
        <v>62</v>
      </c>
      <c r="C70" s="9"/>
      <c r="D70" s="10"/>
      <c r="E70" s="9"/>
      <c r="F70" s="10"/>
      <c r="G70" s="10"/>
      <c r="H70" s="10"/>
      <c r="I70" s="9"/>
    </row>
    <row r="71" spans="1:9" x14ac:dyDescent="0.3">
      <c r="A71" s="9" t="s">
        <v>65</v>
      </c>
      <c r="B71" s="9"/>
      <c r="C71" s="9"/>
      <c r="D71" s="10"/>
      <c r="E71" s="9"/>
      <c r="F71" s="10"/>
      <c r="G71" s="10"/>
      <c r="H71" s="10"/>
      <c r="I71" s="9"/>
    </row>
    <row r="72" spans="1:9" x14ac:dyDescent="0.3">
      <c r="A72" s="9"/>
      <c r="B72" s="9"/>
      <c r="C72" s="9"/>
      <c r="D72" s="10"/>
      <c r="E72" s="9"/>
      <c r="F72" s="10"/>
      <c r="G72" s="10"/>
      <c r="H72" s="10"/>
      <c r="I72" s="9"/>
    </row>
    <row r="73" spans="1:9" x14ac:dyDescent="0.3">
      <c r="A73" s="9" t="s">
        <v>49</v>
      </c>
      <c r="B73" s="9"/>
      <c r="C73" s="9"/>
      <c r="D73" s="10"/>
      <c r="E73" s="9"/>
      <c r="F73" s="10"/>
      <c r="G73" s="10"/>
      <c r="H73" s="10"/>
      <c r="I73" s="9"/>
    </row>
  </sheetData>
  <mergeCells count="2">
    <mergeCell ref="H37:H39"/>
    <mergeCell ref="D37:G3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 Marston PC</dc:creator>
  <cp:lastModifiedBy>Great Budworth PC Clerk</cp:lastModifiedBy>
  <cp:lastPrinted>2023-04-18T14:01:43Z</cp:lastPrinted>
  <dcterms:created xsi:type="dcterms:W3CDTF">2019-04-17T08:00:14Z</dcterms:created>
  <dcterms:modified xsi:type="dcterms:W3CDTF">2025-05-13T11:53:31Z</dcterms:modified>
</cp:coreProperties>
</file>