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reat\Documents\Financials\2025-2026\"/>
    </mc:Choice>
  </mc:AlternateContent>
  <xr:revisionPtr revIDLastSave="0" documentId="13_ncr:1_{E10D7153-CF43-43F8-A4AC-8ED8A2622BA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M33" i="1"/>
  <c r="L7" i="1"/>
  <c r="M44" i="1" l="1"/>
  <c r="M38" i="1"/>
  <c r="M14" i="1"/>
  <c r="M39" i="1"/>
  <c r="K59" i="1" l="1"/>
  <c r="J59" i="1"/>
  <c r="F59" i="1"/>
  <c r="D59" i="1"/>
  <c r="E59" i="1"/>
  <c r="C6" i="1" l="1"/>
  <c r="C59" i="1" s="1"/>
  <c r="M56" i="1" l="1"/>
  <c r="M55" i="1"/>
  <c r="M54" i="1"/>
  <c r="M53" i="1"/>
  <c r="N53" i="1" s="1"/>
  <c r="N54" i="1" s="1"/>
  <c r="N55" i="1" s="1"/>
  <c r="N56" i="1" s="1"/>
  <c r="M51" i="1"/>
  <c r="M50" i="1"/>
  <c r="M49" i="1"/>
  <c r="M48" i="1"/>
  <c r="M47" i="1"/>
  <c r="M45" i="1"/>
  <c r="M43" i="1"/>
  <c r="M42" i="1"/>
  <c r="M41" i="1"/>
  <c r="M37" i="1"/>
  <c r="M36" i="1"/>
  <c r="M34" i="1"/>
  <c r="M32" i="1"/>
  <c r="M31" i="1"/>
  <c r="M29" i="1"/>
  <c r="M28" i="1"/>
  <c r="M27" i="1"/>
  <c r="M26" i="1"/>
  <c r="M24" i="1"/>
  <c r="M23" i="1"/>
  <c r="M22" i="1"/>
  <c r="M21" i="1"/>
  <c r="M20" i="1"/>
  <c r="L18" i="1"/>
  <c r="L17" i="1"/>
  <c r="L15" i="1"/>
  <c r="L13" i="1"/>
  <c r="L12" i="1"/>
  <c r="L10" i="1"/>
  <c r="L6" i="1"/>
  <c r="M59" i="1" l="1"/>
  <c r="L59" i="1"/>
  <c r="N6" i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59" i="1" l="1"/>
</calcChain>
</file>

<file path=xl/sharedStrings.xml><?xml version="1.0" encoding="utf-8"?>
<sst xmlns="http://schemas.openxmlformats.org/spreadsheetml/2006/main" count="136" uniqueCount="62">
  <si>
    <t>IN</t>
  </si>
  <si>
    <t>OUT</t>
  </si>
  <si>
    <t>Precept</t>
  </si>
  <si>
    <t xml:space="preserve"> </t>
  </si>
  <si>
    <t>VAT Repayment</t>
  </si>
  <si>
    <t>Accounting Services</t>
  </si>
  <si>
    <t>Audit</t>
  </si>
  <si>
    <t>Totals</t>
  </si>
  <si>
    <t>Bank Balance Forecast</t>
  </si>
  <si>
    <t>Rent</t>
  </si>
  <si>
    <t>Clerk Salary</t>
  </si>
  <si>
    <t>BAL</t>
  </si>
  <si>
    <t>Tennis Club</t>
  </si>
  <si>
    <t>Bowling Green</t>
  </si>
  <si>
    <t>Grants</t>
  </si>
  <si>
    <t>CW&amp;C</t>
  </si>
  <si>
    <t>Heritage Society</t>
  </si>
  <si>
    <t>Filming</t>
  </si>
  <si>
    <t>General</t>
  </si>
  <si>
    <t>Parish Field</t>
  </si>
  <si>
    <t>Staff</t>
  </si>
  <si>
    <t>Training</t>
  </si>
  <si>
    <t>Chairperson's Allowance</t>
  </si>
  <si>
    <t>Office Expenses</t>
  </si>
  <si>
    <t>Stationery, printer ink etc.</t>
  </si>
  <si>
    <t>Microsoft Office renewal</t>
  </si>
  <si>
    <t>Mcafee renewal</t>
  </si>
  <si>
    <t>Team Know How renewal</t>
  </si>
  <si>
    <t>internal audit</t>
  </si>
  <si>
    <t>Insurance</t>
  </si>
  <si>
    <t>Memberships</t>
  </si>
  <si>
    <t>SLCC</t>
  </si>
  <si>
    <t>CHALC</t>
  </si>
  <si>
    <t>Website</t>
  </si>
  <si>
    <t>Refresh &amp; Support</t>
  </si>
  <si>
    <t>CW&amp;C recharge</t>
  </si>
  <si>
    <t>Maintenance</t>
  </si>
  <si>
    <t>Lime Trees</t>
  </si>
  <si>
    <t>Top Pump House</t>
  </si>
  <si>
    <t>Lower Pump House</t>
  </si>
  <si>
    <t>Other</t>
  </si>
  <si>
    <t>The Avenue</t>
  </si>
  <si>
    <t>Highways, Parking, signage</t>
  </si>
  <si>
    <t>Contingency</t>
  </si>
  <si>
    <t>Clerk &amp; Councillor Reimbursements</t>
  </si>
  <si>
    <t>Water Testing</t>
  </si>
  <si>
    <t>Actuals as at Nov24</t>
  </si>
  <si>
    <t>email hosting</t>
  </si>
  <si>
    <t>BUDGET 2025-2026</t>
  </si>
  <si>
    <t>Tax/NI</t>
  </si>
  <si>
    <t>Defibrillator</t>
  </si>
  <si>
    <t>sale land upper pump house</t>
  </si>
  <si>
    <t>Bulletin</t>
  </si>
  <si>
    <t>Parish Hall Flooring</t>
  </si>
  <si>
    <t xml:space="preserve">ICO   </t>
  </si>
  <si>
    <t>ICO</t>
  </si>
  <si>
    <t>Great Budworth Parish Council   -   Budget April 2025 - March 2026</t>
  </si>
  <si>
    <t>BUDGET 2024-2025</t>
  </si>
  <si>
    <t>Website Hosting</t>
  </si>
  <si>
    <t>greatbudworth.com Domain</t>
  </si>
  <si>
    <t>Cheshire Community Action</t>
  </si>
  <si>
    <t>bank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</si>
</sst>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2" fontId="3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2" fontId="4" fillId="0" borderId="0" xfId="0" applyNumberFormat="1" applyFont="1"/>
    <xf numFmtId="2" fontId="6" fillId="0" borderId="0" xfId="0" applyNumberFormat="1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7" zoomScale="99" zoomScaleNormal="100" workbookViewId="0">
      <selection activeCell="L53" sqref="L53"/>
    </sheetView>
  </sheetViews>
  <sheetFormatPr defaultColWidth="9.109375" defaultRowHeight="13.8" outlineLevelRow="1" outlineLevelCol="1" x14ac:dyDescent="0.3"/>
  <cols>
    <col min="1" max="1" width="3.109375" style="1" customWidth="1"/>
    <col min="2" max="2" width="52.6640625" style="1" customWidth="1"/>
    <col min="3" max="3" width="9.33203125" style="2" customWidth="1"/>
    <col min="4" max="4" width="9" style="2" customWidth="1"/>
    <col min="5" max="6" width="9" style="1" customWidth="1"/>
    <col min="7" max="7" width="9.109375" style="1"/>
    <col min="8" max="8" width="9.109375" style="3"/>
    <col min="9" max="9" width="31.109375" style="3" customWidth="1"/>
    <col min="10" max="11" width="9.109375" style="1" customWidth="1" outlineLevel="1"/>
    <col min="12" max="13" width="9.109375" style="1"/>
    <col min="14" max="14" width="8.5546875" style="1" bestFit="1" customWidth="1"/>
    <col min="15" max="16384" width="9.109375" style="1"/>
  </cols>
  <sheetData>
    <row r="1" spans="1:14" s="4" customFormat="1" ht="12" x14ac:dyDescent="0.25">
      <c r="A1" s="4" t="s">
        <v>56</v>
      </c>
      <c r="C1" s="5"/>
      <c r="D1" s="5"/>
      <c r="G1" s="4" t="s">
        <v>56</v>
      </c>
      <c r="J1" s="6"/>
      <c r="K1" s="6"/>
    </row>
    <row r="2" spans="1:14" s="4" customFormat="1" ht="12" x14ac:dyDescent="0.25">
      <c r="C2" s="5"/>
      <c r="D2" s="5"/>
      <c r="J2" s="6"/>
      <c r="K2" s="6"/>
    </row>
    <row r="3" spans="1:14" s="4" customFormat="1" ht="13.2" customHeight="1" x14ac:dyDescent="0.25">
      <c r="C3" s="6" t="s">
        <v>57</v>
      </c>
      <c r="D3" s="6"/>
      <c r="E3" s="13" t="s">
        <v>46</v>
      </c>
      <c r="F3" s="14"/>
      <c r="J3" s="6" t="s">
        <v>48</v>
      </c>
      <c r="K3" s="6"/>
      <c r="L3" s="4" t="s">
        <v>8</v>
      </c>
    </row>
    <row r="4" spans="1:14" s="4" customFormat="1" ht="12" x14ac:dyDescent="0.25">
      <c r="C4" s="4" t="s">
        <v>0</v>
      </c>
      <c r="D4" s="4" t="s">
        <v>1</v>
      </c>
      <c r="E4" s="4" t="s">
        <v>0</v>
      </c>
      <c r="F4" s="4" t="s">
        <v>1</v>
      </c>
      <c r="J4" s="4" t="s">
        <v>0</v>
      </c>
      <c r="K4" s="4" t="s">
        <v>1</v>
      </c>
      <c r="L4" s="4" t="s">
        <v>0</v>
      </c>
      <c r="M4" s="4" t="s">
        <v>1</v>
      </c>
      <c r="N4" s="4" t="s">
        <v>11</v>
      </c>
    </row>
    <row r="5" spans="1:14" s="4" customFormat="1" ht="12" x14ac:dyDescent="0.25">
      <c r="N5" s="4">
        <v>7500</v>
      </c>
    </row>
    <row r="6" spans="1:14" s="4" customFormat="1" ht="12" outlineLevel="1" x14ac:dyDescent="0.25">
      <c r="A6" s="6" t="s">
        <v>2</v>
      </c>
      <c r="C6" s="5">
        <f>SUM(9511*10%)+9511</f>
        <v>10462.1</v>
      </c>
      <c r="D6" s="5"/>
      <c r="E6" s="5">
        <v>10462.1</v>
      </c>
      <c r="F6" s="5"/>
      <c r="G6" s="6" t="s">
        <v>2</v>
      </c>
      <c r="I6" s="6"/>
      <c r="J6" s="5">
        <v>11508.31</v>
      </c>
      <c r="K6" s="5"/>
      <c r="L6" s="7">
        <f>J6</f>
        <v>11508.31</v>
      </c>
      <c r="M6" s="8">
        <v>0</v>
      </c>
      <c r="N6" s="5">
        <f>N5+L6-M6</f>
        <v>19008.309999999998</v>
      </c>
    </row>
    <row r="7" spans="1:14" s="4" customFormat="1" ht="12" outlineLevel="1" x14ac:dyDescent="0.25">
      <c r="A7" s="6" t="s">
        <v>4</v>
      </c>
      <c r="C7" s="5">
        <v>450</v>
      </c>
      <c r="D7" s="5"/>
      <c r="E7" s="5">
        <v>0</v>
      </c>
      <c r="F7" s="5"/>
      <c r="G7" s="6" t="s">
        <v>4</v>
      </c>
      <c r="I7" s="6"/>
      <c r="J7" s="5">
        <v>500</v>
      </c>
      <c r="K7" s="5"/>
      <c r="L7" s="7">
        <f>J7</f>
        <v>500</v>
      </c>
      <c r="M7" s="8">
        <v>0</v>
      </c>
      <c r="N7" s="5">
        <f t="shared" ref="N7:N56" si="0">N6+L7-M7</f>
        <v>19508.309999999998</v>
      </c>
    </row>
    <row r="8" spans="1:14" s="4" customFormat="1" ht="12" outlineLevel="1" x14ac:dyDescent="0.25">
      <c r="A8" s="6" t="s">
        <v>17</v>
      </c>
      <c r="C8" s="5" t="s">
        <v>3</v>
      </c>
      <c r="D8" s="5"/>
      <c r="E8" s="5"/>
      <c r="F8" s="5"/>
      <c r="G8" s="6" t="s">
        <v>17</v>
      </c>
      <c r="I8" s="6"/>
      <c r="J8" s="5" t="s">
        <v>3</v>
      </c>
      <c r="K8" s="5"/>
      <c r="L8" s="8">
        <v>0</v>
      </c>
      <c r="M8" s="8">
        <v>0</v>
      </c>
      <c r="N8" s="9">
        <f t="shared" si="0"/>
        <v>19508.309999999998</v>
      </c>
    </row>
    <row r="9" spans="1:14" s="4" customFormat="1" ht="12" outlineLevel="1" x14ac:dyDescent="0.25">
      <c r="B9" s="4" t="s">
        <v>18</v>
      </c>
      <c r="C9" s="5">
        <v>0</v>
      </c>
      <c r="D9" s="5"/>
      <c r="E9" s="5">
        <v>1000</v>
      </c>
      <c r="F9" s="5"/>
      <c r="H9" s="4" t="s">
        <v>18</v>
      </c>
      <c r="I9" s="6"/>
      <c r="J9" s="5">
        <v>0</v>
      </c>
      <c r="K9" s="5"/>
      <c r="L9" s="7">
        <v>0</v>
      </c>
      <c r="M9" s="8">
        <v>0</v>
      </c>
      <c r="N9" s="5">
        <f t="shared" si="0"/>
        <v>19508.309999999998</v>
      </c>
    </row>
    <row r="10" spans="1:14" s="4" customFormat="1" ht="12" outlineLevel="1" x14ac:dyDescent="0.25">
      <c r="A10" s="4" t="s">
        <v>3</v>
      </c>
      <c r="B10" s="4" t="s">
        <v>19</v>
      </c>
      <c r="C10" s="5">
        <v>0</v>
      </c>
      <c r="D10" s="5"/>
      <c r="E10" s="5">
        <v>0</v>
      </c>
      <c r="F10" s="5" t="s">
        <v>3</v>
      </c>
      <c r="G10" s="4" t="s">
        <v>3</v>
      </c>
      <c r="H10" s="4" t="s">
        <v>19</v>
      </c>
      <c r="I10" s="6"/>
      <c r="J10" s="5">
        <v>0</v>
      </c>
      <c r="K10" s="5"/>
      <c r="L10" s="7">
        <f t="shared" ref="L10:L18" si="1">J10</f>
        <v>0</v>
      </c>
      <c r="M10" s="8">
        <v>0</v>
      </c>
      <c r="N10" s="5">
        <f t="shared" si="0"/>
        <v>19508.309999999998</v>
      </c>
    </row>
    <row r="11" spans="1:14" s="4" customFormat="1" ht="12" outlineLevel="1" x14ac:dyDescent="0.25">
      <c r="A11" s="15" t="s">
        <v>14</v>
      </c>
      <c r="B11" s="15"/>
      <c r="C11" s="5" t="s">
        <v>3</v>
      </c>
      <c r="D11" s="5"/>
      <c r="E11" s="10"/>
      <c r="F11" s="10"/>
      <c r="G11" s="15" t="s">
        <v>14</v>
      </c>
      <c r="H11" s="15"/>
      <c r="I11" s="6"/>
      <c r="J11" s="5" t="s">
        <v>3</v>
      </c>
      <c r="K11" s="5"/>
      <c r="L11" s="8">
        <v>0</v>
      </c>
      <c r="M11" s="8">
        <v>0</v>
      </c>
      <c r="N11" s="9">
        <f t="shared" si="0"/>
        <v>19508.309999999998</v>
      </c>
    </row>
    <row r="12" spans="1:14" s="4" customFormat="1" ht="12" outlineLevel="1" x14ac:dyDescent="0.25">
      <c r="B12" s="4" t="s">
        <v>15</v>
      </c>
      <c r="C12" s="5">
        <v>0</v>
      </c>
      <c r="D12" s="5"/>
      <c r="E12" s="5">
        <v>0</v>
      </c>
      <c r="F12" s="5"/>
      <c r="H12" s="4" t="s">
        <v>15</v>
      </c>
      <c r="I12" s="6"/>
      <c r="J12" s="5">
        <v>0</v>
      </c>
      <c r="K12" s="5"/>
      <c r="L12" s="7">
        <f t="shared" si="1"/>
        <v>0</v>
      </c>
      <c r="M12" s="8">
        <v>0</v>
      </c>
      <c r="N12" s="5">
        <f t="shared" si="0"/>
        <v>19508.309999999998</v>
      </c>
    </row>
    <row r="13" spans="1:14" s="4" customFormat="1" ht="12" outlineLevel="1" x14ac:dyDescent="0.25">
      <c r="B13" s="4" t="s">
        <v>16</v>
      </c>
      <c r="C13" s="5">
        <v>0</v>
      </c>
      <c r="D13" s="5"/>
      <c r="E13" s="5">
        <v>0</v>
      </c>
      <c r="F13" s="5"/>
      <c r="H13" s="4" t="s">
        <v>16</v>
      </c>
      <c r="I13" s="6"/>
      <c r="J13" s="5">
        <v>0</v>
      </c>
      <c r="K13" s="5"/>
      <c r="L13" s="7">
        <f t="shared" si="1"/>
        <v>0</v>
      </c>
      <c r="M13" s="8">
        <v>0</v>
      </c>
      <c r="N13" s="5">
        <f t="shared" si="0"/>
        <v>19508.309999999998</v>
      </c>
    </row>
    <row r="14" spans="1:14" s="4" customFormat="1" ht="12" outlineLevel="1" x14ac:dyDescent="0.25">
      <c r="B14" s="4" t="s">
        <v>52</v>
      </c>
      <c r="C14" s="5"/>
      <c r="D14" s="5">
        <v>400</v>
      </c>
      <c r="E14" s="5"/>
      <c r="F14" s="5">
        <v>0</v>
      </c>
      <c r="H14" s="4" t="s">
        <v>52</v>
      </c>
      <c r="I14" s="6"/>
      <c r="J14" s="5"/>
      <c r="K14" s="5">
        <v>400</v>
      </c>
      <c r="L14" s="7"/>
      <c r="M14" s="11">
        <f>K14</f>
        <v>400</v>
      </c>
      <c r="N14" s="5">
        <f t="shared" si="0"/>
        <v>19108.309999999998</v>
      </c>
    </row>
    <row r="15" spans="1:14" s="4" customFormat="1" ht="12" outlineLevel="1" x14ac:dyDescent="0.25">
      <c r="B15" s="4" t="s">
        <v>53</v>
      </c>
      <c r="C15" s="5" t="s">
        <v>3</v>
      </c>
      <c r="D15" s="5">
        <v>0</v>
      </c>
      <c r="E15" s="5" t="s">
        <v>3</v>
      </c>
      <c r="F15" s="5">
        <v>645</v>
      </c>
      <c r="H15" s="4" t="s">
        <v>40</v>
      </c>
      <c r="I15" s="6"/>
      <c r="J15" s="5">
        <v>0</v>
      </c>
      <c r="K15" s="5">
        <v>0</v>
      </c>
      <c r="L15" s="7">
        <f t="shared" si="1"/>
        <v>0</v>
      </c>
      <c r="M15" s="11">
        <v>0</v>
      </c>
      <c r="N15" s="5">
        <f t="shared" si="0"/>
        <v>19108.309999999998</v>
      </c>
    </row>
    <row r="16" spans="1:14" s="4" customFormat="1" ht="12" outlineLevel="1" x14ac:dyDescent="0.25">
      <c r="A16" s="6" t="s">
        <v>9</v>
      </c>
      <c r="B16" s="6"/>
      <c r="C16" s="5" t="s">
        <v>3</v>
      </c>
      <c r="D16" s="5"/>
      <c r="E16" s="10"/>
      <c r="F16" s="10"/>
      <c r="G16" s="6" t="s">
        <v>9</v>
      </c>
      <c r="I16" s="6"/>
      <c r="J16" s="5" t="s">
        <v>3</v>
      </c>
      <c r="K16" s="5"/>
      <c r="L16" s="8">
        <v>0</v>
      </c>
      <c r="M16" s="8">
        <v>0</v>
      </c>
      <c r="N16" s="5">
        <f t="shared" si="0"/>
        <v>19108.309999999998</v>
      </c>
    </row>
    <row r="17" spans="1:14" s="4" customFormat="1" ht="12" outlineLevel="1" x14ac:dyDescent="0.25">
      <c r="B17" s="4" t="s">
        <v>12</v>
      </c>
      <c r="C17" s="5">
        <v>1</v>
      </c>
      <c r="D17" s="5"/>
      <c r="E17" s="5">
        <v>0</v>
      </c>
      <c r="F17" s="5"/>
      <c r="H17" s="4" t="s">
        <v>12</v>
      </c>
      <c r="I17" s="6"/>
      <c r="J17" s="5">
        <v>1</v>
      </c>
      <c r="K17" s="5"/>
      <c r="L17" s="7">
        <f t="shared" si="1"/>
        <v>1</v>
      </c>
      <c r="M17" s="8">
        <v>0</v>
      </c>
      <c r="N17" s="5">
        <f t="shared" si="0"/>
        <v>19109.309999999998</v>
      </c>
    </row>
    <row r="18" spans="1:14" s="4" customFormat="1" ht="12" outlineLevel="1" x14ac:dyDescent="0.25">
      <c r="B18" s="4" t="s">
        <v>13</v>
      </c>
      <c r="C18" s="5">
        <v>1</v>
      </c>
      <c r="D18" s="5"/>
      <c r="E18" s="5">
        <v>0</v>
      </c>
      <c r="F18" s="5"/>
      <c r="H18" s="4" t="s">
        <v>13</v>
      </c>
      <c r="I18" s="6"/>
      <c r="J18" s="5">
        <v>1</v>
      </c>
      <c r="K18" s="5"/>
      <c r="L18" s="7">
        <f t="shared" si="1"/>
        <v>1</v>
      </c>
      <c r="M18" s="8">
        <v>0</v>
      </c>
      <c r="N18" s="5">
        <f t="shared" si="0"/>
        <v>19110.309999999998</v>
      </c>
    </row>
    <row r="19" spans="1:14" s="4" customFormat="1" ht="12" outlineLevel="1" x14ac:dyDescent="0.25">
      <c r="A19" s="6" t="s">
        <v>20</v>
      </c>
      <c r="B19" s="6"/>
      <c r="D19" s="5"/>
      <c r="E19" s="10"/>
      <c r="F19" s="10" t="s">
        <v>3</v>
      </c>
      <c r="G19" s="6" t="s">
        <v>20</v>
      </c>
      <c r="I19" s="6"/>
      <c r="K19" s="5"/>
      <c r="L19" s="8">
        <v>0</v>
      </c>
      <c r="M19" s="8">
        <v>0</v>
      </c>
      <c r="N19" s="9">
        <f t="shared" si="0"/>
        <v>19110.309999999998</v>
      </c>
    </row>
    <row r="20" spans="1:14" s="4" customFormat="1" ht="12" outlineLevel="1" x14ac:dyDescent="0.25">
      <c r="B20" s="4" t="s">
        <v>10</v>
      </c>
      <c r="D20" s="5">
        <v>5616</v>
      </c>
      <c r="E20" s="5"/>
      <c r="F20" s="5">
        <v>4648.46</v>
      </c>
      <c r="H20" s="4" t="s">
        <v>10</v>
      </c>
      <c r="I20" s="6"/>
      <c r="K20" s="5">
        <v>6000</v>
      </c>
      <c r="L20" s="8">
        <v>0</v>
      </c>
      <c r="M20" s="7">
        <f>K20</f>
        <v>6000</v>
      </c>
      <c r="N20" s="5">
        <f t="shared" si="0"/>
        <v>13110.309999999998</v>
      </c>
    </row>
    <row r="21" spans="1:14" s="4" customFormat="1" ht="12" outlineLevel="1" x14ac:dyDescent="0.25">
      <c r="B21" s="4" t="s">
        <v>49</v>
      </c>
      <c r="D21" s="5"/>
      <c r="E21" s="5"/>
      <c r="F21" s="5">
        <v>147.31</v>
      </c>
      <c r="H21" s="4" t="s">
        <v>49</v>
      </c>
      <c r="I21" s="6"/>
      <c r="K21" s="5">
        <v>0</v>
      </c>
      <c r="L21" s="8"/>
      <c r="M21" s="7">
        <f t="shared" ref="M21:M56" si="2">K21</f>
        <v>0</v>
      </c>
      <c r="N21" s="5">
        <f t="shared" si="0"/>
        <v>13110.309999999998</v>
      </c>
    </row>
    <row r="22" spans="1:14" s="4" customFormat="1" ht="12" outlineLevel="1" x14ac:dyDescent="0.25">
      <c r="B22" s="4" t="s">
        <v>44</v>
      </c>
      <c r="C22" s="5"/>
      <c r="D22" s="5">
        <v>600</v>
      </c>
      <c r="E22" s="5"/>
      <c r="F22" s="5">
        <v>222.74</v>
      </c>
      <c r="H22" s="4" t="s">
        <v>44</v>
      </c>
      <c r="I22" s="6"/>
      <c r="J22" s="5"/>
      <c r="K22" s="5">
        <v>600</v>
      </c>
      <c r="L22" s="8">
        <v>0</v>
      </c>
      <c r="M22" s="7">
        <f t="shared" si="2"/>
        <v>600</v>
      </c>
      <c r="N22" s="5">
        <f t="shared" si="0"/>
        <v>12510.309999999998</v>
      </c>
    </row>
    <row r="23" spans="1:14" s="4" customFormat="1" ht="12" outlineLevel="1" x14ac:dyDescent="0.25">
      <c r="B23" s="4" t="s">
        <v>21</v>
      </c>
      <c r="C23" s="5"/>
      <c r="D23" s="5">
        <v>200</v>
      </c>
      <c r="E23" s="5"/>
      <c r="F23" s="5">
        <v>35</v>
      </c>
      <c r="H23" s="4" t="s">
        <v>21</v>
      </c>
      <c r="I23" s="6"/>
      <c r="J23" s="5"/>
      <c r="K23" s="5">
        <v>200</v>
      </c>
      <c r="L23" s="8">
        <v>0</v>
      </c>
      <c r="M23" s="7">
        <f t="shared" si="2"/>
        <v>200</v>
      </c>
      <c r="N23" s="5">
        <f t="shared" si="0"/>
        <v>12310.309999999998</v>
      </c>
    </row>
    <row r="24" spans="1:14" s="4" customFormat="1" ht="12" outlineLevel="1" x14ac:dyDescent="0.25">
      <c r="B24" s="4" t="s">
        <v>22</v>
      </c>
      <c r="C24" s="5"/>
      <c r="D24" s="5">
        <v>100</v>
      </c>
      <c r="E24" s="5"/>
      <c r="F24" s="5">
        <v>0</v>
      </c>
      <c r="H24" s="4" t="s">
        <v>22</v>
      </c>
      <c r="I24" s="6"/>
      <c r="J24" s="5"/>
      <c r="K24" s="5">
        <v>100</v>
      </c>
      <c r="L24" s="8"/>
      <c r="M24" s="7">
        <f t="shared" si="2"/>
        <v>100</v>
      </c>
      <c r="N24" s="5">
        <f t="shared" si="0"/>
        <v>12210.309999999998</v>
      </c>
    </row>
    <row r="25" spans="1:14" s="4" customFormat="1" ht="12" outlineLevel="1" x14ac:dyDescent="0.25">
      <c r="A25" s="6" t="s">
        <v>23</v>
      </c>
      <c r="B25" s="6"/>
      <c r="D25" s="5" t="s">
        <v>3</v>
      </c>
      <c r="E25" s="10"/>
      <c r="F25" s="10" t="s">
        <v>3</v>
      </c>
      <c r="G25" s="6" t="s">
        <v>23</v>
      </c>
      <c r="I25" s="6"/>
      <c r="K25" s="5" t="s">
        <v>3</v>
      </c>
      <c r="L25" s="8">
        <v>0</v>
      </c>
      <c r="M25" s="8">
        <v>0</v>
      </c>
      <c r="N25" s="9">
        <f t="shared" si="0"/>
        <v>12210.309999999998</v>
      </c>
    </row>
    <row r="26" spans="1:14" s="4" customFormat="1" ht="12" outlineLevel="1" x14ac:dyDescent="0.25">
      <c r="B26" s="4" t="s">
        <v>24</v>
      </c>
      <c r="D26" s="5">
        <v>300</v>
      </c>
      <c r="E26" s="5"/>
      <c r="F26" s="5">
        <v>122.55</v>
      </c>
      <c r="H26" s="4" t="s">
        <v>24</v>
      </c>
      <c r="I26" s="6"/>
      <c r="K26" s="5">
        <v>300</v>
      </c>
      <c r="L26" s="8"/>
      <c r="M26" s="7">
        <f t="shared" si="2"/>
        <v>300</v>
      </c>
      <c r="N26" s="5">
        <f t="shared" si="0"/>
        <v>11910.309999999998</v>
      </c>
    </row>
    <row r="27" spans="1:14" s="4" customFormat="1" ht="12" outlineLevel="1" x14ac:dyDescent="0.25">
      <c r="B27" s="4" t="s">
        <v>25</v>
      </c>
      <c r="D27" s="5">
        <v>80</v>
      </c>
      <c r="E27" s="5"/>
      <c r="F27" s="5">
        <v>79.989999999999995</v>
      </c>
      <c r="H27" s="4" t="s">
        <v>25</v>
      </c>
      <c r="I27" s="6"/>
      <c r="K27" s="5">
        <v>80</v>
      </c>
      <c r="L27" s="8"/>
      <c r="M27" s="7">
        <f t="shared" si="2"/>
        <v>80</v>
      </c>
      <c r="N27" s="5">
        <f t="shared" si="0"/>
        <v>11830.309999999998</v>
      </c>
    </row>
    <row r="28" spans="1:14" s="4" customFormat="1" ht="12" outlineLevel="1" x14ac:dyDescent="0.25">
      <c r="B28" s="4" t="s">
        <v>26</v>
      </c>
      <c r="D28" s="5">
        <v>0</v>
      </c>
      <c r="E28" s="5"/>
      <c r="F28" s="5">
        <v>0</v>
      </c>
      <c r="H28" s="4" t="s">
        <v>26</v>
      </c>
      <c r="I28" s="6"/>
      <c r="K28" s="5">
        <v>0</v>
      </c>
      <c r="L28" s="8"/>
      <c r="M28" s="7">
        <f t="shared" si="2"/>
        <v>0</v>
      </c>
      <c r="N28" s="5">
        <f t="shared" si="0"/>
        <v>11830.309999999998</v>
      </c>
    </row>
    <row r="29" spans="1:14" s="4" customFormat="1" ht="12" outlineLevel="1" x14ac:dyDescent="0.25">
      <c r="B29" s="4" t="s">
        <v>27</v>
      </c>
      <c r="D29" s="5">
        <v>50</v>
      </c>
      <c r="E29" s="5"/>
      <c r="F29" s="5">
        <v>0</v>
      </c>
      <c r="H29" s="4" t="s">
        <v>27</v>
      </c>
      <c r="I29" s="6"/>
      <c r="K29" s="5">
        <v>50</v>
      </c>
      <c r="L29" s="8"/>
      <c r="M29" s="7">
        <f t="shared" si="2"/>
        <v>50</v>
      </c>
      <c r="N29" s="5">
        <f t="shared" si="0"/>
        <v>11780.309999999998</v>
      </c>
    </row>
    <row r="30" spans="1:14" s="4" customFormat="1" ht="12" outlineLevel="1" x14ac:dyDescent="0.25">
      <c r="A30" s="6" t="s">
        <v>5</v>
      </c>
      <c r="D30" s="5"/>
      <c r="E30" s="5"/>
      <c r="F30" s="5"/>
      <c r="G30" s="6" t="s">
        <v>5</v>
      </c>
      <c r="I30" s="6"/>
      <c r="K30" s="5"/>
      <c r="L30" s="8">
        <v>0</v>
      </c>
      <c r="M30" s="8">
        <v>0</v>
      </c>
      <c r="N30" s="9">
        <f t="shared" si="0"/>
        <v>11780.309999999998</v>
      </c>
    </row>
    <row r="31" spans="1:14" s="4" customFormat="1" ht="12" outlineLevel="1" x14ac:dyDescent="0.25">
      <c r="B31" s="4" t="s">
        <v>6</v>
      </c>
      <c r="D31" s="5">
        <v>0</v>
      </c>
      <c r="E31" s="5"/>
      <c r="F31" s="5">
        <v>0</v>
      </c>
      <c r="H31" s="4" t="s">
        <v>6</v>
      </c>
      <c r="I31" s="6"/>
      <c r="K31" s="5">
        <v>0</v>
      </c>
      <c r="L31" s="8">
        <v>0</v>
      </c>
      <c r="M31" s="7">
        <f t="shared" si="2"/>
        <v>0</v>
      </c>
      <c r="N31" s="5">
        <f t="shared" si="0"/>
        <v>11780.309999999998</v>
      </c>
    </row>
    <row r="32" spans="1:14" s="4" customFormat="1" ht="12" outlineLevel="1" x14ac:dyDescent="0.25">
      <c r="B32" s="4" t="s">
        <v>28</v>
      </c>
      <c r="D32" s="5">
        <v>330</v>
      </c>
      <c r="E32" s="5"/>
      <c r="F32" s="5">
        <v>330</v>
      </c>
      <c r="H32" s="4" t="s">
        <v>28</v>
      </c>
      <c r="I32" s="6"/>
      <c r="K32" s="5">
        <v>330</v>
      </c>
      <c r="L32" s="8">
        <v>0</v>
      </c>
      <c r="M32" s="7">
        <f t="shared" si="2"/>
        <v>330</v>
      </c>
      <c r="N32" s="5">
        <f t="shared" si="0"/>
        <v>11450.309999999998</v>
      </c>
    </row>
    <row r="33" spans="1:14" s="4" customFormat="1" ht="12" outlineLevel="1" x14ac:dyDescent="0.25">
      <c r="B33" s="4" t="s">
        <v>61</v>
      </c>
      <c r="D33" s="5">
        <v>0</v>
      </c>
      <c r="E33" s="5"/>
      <c r="F33" s="5">
        <v>0</v>
      </c>
      <c r="H33" s="4" t="s">
        <v>61</v>
      </c>
      <c r="I33" s="6"/>
      <c r="K33" s="5">
        <v>51</v>
      </c>
      <c r="L33" s="8"/>
      <c r="M33" s="7">
        <f t="shared" si="2"/>
        <v>51</v>
      </c>
      <c r="N33" s="5">
        <f t="shared" si="0"/>
        <v>11399.309999999998</v>
      </c>
    </row>
    <row r="34" spans="1:14" s="4" customFormat="1" ht="12" outlineLevel="1" x14ac:dyDescent="0.25">
      <c r="A34" s="6" t="s">
        <v>29</v>
      </c>
      <c r="D34" s="5">
        <v>1527.11</v>
      </c>
      <c r="E34" s="5"/>
      <c r="F34" s="5">
        <v>1588.31</v>
      </c>
      <c r="G34" s="6" t="s">
        <v>29</v>
      </c>
      <c r="I34" s="6"/>
      <c r="K34" s="5">
        <v>1600</v>
      </c>
      <c r="L34" s="8">
        <v>0</v>
      </c>
      <c r="M34" s="7">
        <f t="shared" si="2"/>
        <v>1600</v>
      </c>
      <c r="N34" s="5">
        <f t="shared" si="0"/>
        <v>9799.3099999999977</v>
      </c>
    </row>
    <row r="35" spans="1:14" s="4" customFormat="1" ht="12" outlineLevel="1" x14ac:dyDescent="0.25">
      <c r="A35" s="6" t="s">
        <v>30</v>
      </c>
      <c r="D35" s="5"/>
      <c r="E35" s="5"/>
      <c r="F35" s="5"/>
      <c r="G35" s="6" t="s">
        <v>30</v>
      </c>
      <c r="I35" s="6"/>
      <c r="K35" s="5"/>
      <c r="L35" s="8">
        <v>0</v>
      </c>
      <c r="M35" s="8">
        <v>0</v>
      </c>
      <c r="N35" s="9">
        <f t="shared" si="0"/>
        <v>9799.3099999999977</v>
      </c>
    </row>
    <row r="36" spans="1:14" s="4" customFormat="1" ht="12" outlineLevel="1" x14ac:dyDescent="0.25">
      <c r="B36" s="4" t="s">
        <v>31</v>
      </c>
      <c r="D36" s="5">
        <v>120</v>
      </c>
      <c r="E36" s="5"/>
      <c r="F36" s="5">
        <v>35</v>
      </c>
      <c r="H36" s="4" t="s">
        <v>31</v>
      </c>
      <c r="I36" s="6"/>
      <c r="K36" s="5">
        <v>120</v>
      </c>
      <c r="L36" s="8">
        <v>0</v>
      </c>
      <c r="M36" s="7">
        <f t="shared" si="2"/>
        <v>120</v>
      </c>
      <c r="N36" s="5">
        <f t="shared" si="0"/>
        <v>9679.3099999999977</v>
      </c>
    </row>
    <row r="37" spans="1:14" s="4" customFormat="1" ht="12" outlineLevel="1" x14ac:dyDescent="0.25">
      <c r="B37" s="4" t="s">
        <v>32</v>
      </c>
      <c r="D37" s="5">
        <v>109</v>
      </c>
      <c r="E37" s="5"/>
      <c r="F37" s="5">
        <v>99.94</v>
      </c>
      <c r="H37" s="4" t="s">
        <v>32</v>
      </c>
      <c r="I37" s="6"/>
      <c r="K37" s="5">
        <v>109</v>
      </c>
      <c r="L37" s="8">
        <v>0</v>
      </c>
      <c r="M37" s="7">
        <f t="shared" si="2"/>
        <v>109</v>
      </c>
      <c r="N37" s="5">
        <f t="shared" si="0"/>
        <v>9570.3099999999977</v>
      </c>
    </row>
    <row r="38" spans="1:14" s="4" customFormat="1" ht="12" outlineLevel="1" x14ac:dyDescent="0.25">
      <c r="B38" s="4" t="s">
        <v>55</v>
      </c>
      <c r="D38" s="5">
        <v>40</v>
      </c>
      <c r="E38" s="5"/>
      <c r="F38" s="5">
        <v>35</v>
      </c>
      <c r="H38" s="4" t="s">
        <v>54</v>
      </c>
      <c r="I38" s="6"/>
      <c r="K38" s="5">
        <v>35</v>
      </c>
      <c r="L38" s="8"/>
      <c r="M38" s="7">
        <f t="shared" si="2"/>
        <v>35</v>
      </c>
      <c r="N38" s="5">
        <f t="shared" si="0"/>
        <v>9535.3099999999977</v>
      </c>
    </row>
    <row r="39" spans="1:14" s="4" customFormat="1" ht="12" outlineLevel="1" x14ac:dyDescent="0.25">
      <c r="A39" s="4" t="s">
        <v>3</v>
      </c>
      <c r="B39" s="4" t="s">
        <v>60</v>
      </c>
      <c r="D39" s="5"/>
      <c r="E39" s="5"/>
      <c r="F39" s="5">
        <v>20</v>
      </c>
      <c r="H39" s="4" t="s">
        <v>60</v>
      </c>
      <c r="I39" s="6"/>
      <c r="K39" s="5">
        <v>20</v>
      </c>
      <c r="L39" s="8"/>
      <c r="M39" s="7">
        <f t="shared" si="2"/>
        <v>20</v>
      </c>
      <c r="N39" s="5">
        <f t="shared" si="0"/>
        <v>9515.3099999999977</v>
      </c>
    </row>
    <row r="40" spans="1:14" s="4" customFormat="1" ht="12" outlineLevel="1" x14ac:dyDescent="0.25">
      <c r="A40" s="15" t="s">
        <v>33</v>
      </c>
      <c r="B40" s="15"/>
      <c r="D40" s="5"/>
      <c r="E40" s="5"/>
      <c r="F40" s="5"/>
      <c r="G40" s="15" t="s">
        <v>33</v>
      </c>
      <c r="H40" s="15"/>
      <c r="I40" s="6"/>
      <c r="K40" s="5"/>
      <c r="L40" s="8"/>
      <c r="M40" s="8">
        <v>0</v>
      </c>
      <c r="N40" s="9">
        <f t="shared" si="0"/>
        <v>9515.3099999999977</v>
      </c>
    </row>
    <row r="41" spans="1:14" s="4" customFormat="1" ht="12" outlineLevel="1" x14ac:dyDescent="0.25">
      <c r="B41" s="4" t="s">
        <v>34</v>
      </c>
      <c r="D41" s="5">
        <v>300</v>
      </c>
      <c r="E41" s="5"/>
      <c r="F41" s="5">
        <v>30</v>
      </c>
      <c r="H41" s="4" t="s">
        <v>34</v>
      </c>
      <c r="I41" s="6"/>
      <c r="K41" s="5">
        <v>300</v>
      </c>
      <c r="L41" s="8"/>
      <c r="M41" s="7">
        <f t="shared" si="2"/>
        <v>300</v>
      </c>
      <c r="N41" s="5">
        <f t="shared" si="0"/>
        <v>9215.3099999999977</v>
      </c>
    </row>
    <row r="42" spans="1:14" s="4" customFormat="1" ht="12" outlineLevel="1" x14ac:dyDescent="0.25">
      <c r="B42" s="4" t="s">
        <v>59</v>
      </c>
      <c r="D42" s="5">
        <v>22</v>
      </c>
      <c r="E42" s="5"/>
      <c r="F42" s="5">
        <v>0</v>
      </c>
      <c r="H42" s="4" t="s">
        <v>59</v>
      </c>
      <c r="I42" s="6"/>
      <c r="K42" s="5">
        <v>22</v>
      </c>
      <c r="L42" s="8"/>
      <c r="M42" s="7">
        <f t="shared" si="2"/>
        <v>22</v>
      </c>
      <c r="N42" s="5">
        <f t="shared" si="0"/>
        <v>9193.3099999999977</v>
      </c>
    </row>
    <row r="43" spans="1:14" s="4" customFormat="1" ht="12" outlineLevel="1" x14ac:dyDescent="0.25">
      <c r="B43" s="4" t="s">
        <v>58</v>
      </c>
      <c r="D43" s="5">
        <v>180</v>
      </c>
      <c r="E43" s="5"/>
      <c r="F43" s="5">
        <v>0</v>
      </c>
      <c r="H43" s="4" t="s">
        <v>58</v>
      </c>
      <c r="I43" s="6"/>
      <c r="K43" s="5">
        <v>180</v>
      </c>
      <c r="L43" s="8"/>
      <c r="M43" s="7">
        <f t="shared" si="2"/>
        <v>180</v>
      </c>
      <c r="N43" s="5">
        <f t="shared" si="0"/>
        <v>9013.3099999999977</v>
      </c>
    </row>
    <row r="44" spans="1:14" s="4" customFormat="1" ht="12" outlineLevel="1" x14ac:dyDescent="0.25">
      <c r="B44" s="4" t="s">
        <v>47</v>
      </c>
      <c r="D44" s="5">
        <v>0</v>
      </c>
      <c r="E44" s="5"/>
      <c r="F44" s="5">
        <v>84</v>
      </c>
      <c r="H44" s="4" t="s">
        <v>47</v>
      </c>
      <c r="K44" s="5">
        <v>84</v>
      </c>
      <c r="L44" s="8"/>
      <c r="M44" s="7">
        <f>K44</f>
        <v>84</v>
      </c>
      <c r="N44" s="5">
        <f t="shared" si="0"/>
        <v>8929.3099999999977</v>
      </c>
    </row>
    <row r="45" spans="1:14" s="4" customFormat="1" ht="12" outlineLevel="1" x14ac:dyDescent="0.25">
      <c r="A45" s="15" t="s">
        <v>35</v>
      </c>
      <c r="B45" s="15"/>
      <c r="D45" s="5">
        <v>0</v>
      </c>
      <c r="E45" s="5"/>
      <c r="F45" s="5">
        <v>0</v>
      </c>
      <c r="G45" s="6" t="s">
        <v>35</v>
      </c>
      <c r="I45" s="6"/>
      <c r="K45" s="5">
        <v>0</v>
      </c>
      <c r="L45" s="8"/>
      <c r="M45" s="7">
        <f t="shared" si="2"/>
        <v>0</v>
      </c>
      <c r="N45" s="5">
        <f t="shared" si="0"/>
        <v>8929.3099999999977</v>
      </c>
    </row>
    <row r="46" spans="1:14" s="4" customFormat="1" ht="12" outlineLevel="1" x14ac:dyDescent="0.25">
      <c r="A46" s="6" t="s">
        <v>36</v>
      </c>
      <c r="B46" s="6"/>
      <c r="D46" s="5"/>
      <c r="G46" s="6" t="s">
        <v>36</v>
      </c>
      <c r="I46" s="6"/>
      <c r="K46" s="5"/>
      <c r="M46" s="12">
        <v>0</v>
      </c>
      <c r="N46" s="9">
        <f t="shared" si="0"/>
        <v>8929.3099999999977</v>
      </c>
    </row>
    <row r="47" spans="1:14" s="4" customFormat="1" ht="12" outlineLevel="1" x14ac:dyDescent="0.25">
      <c r="B47" s="4" t="s">
        <v>38</v>
      </c>
      <c r="D47" s="5">
        <v>306</v>
      </c>
      <c r="F47" s="4">
        <v>0</v>
      </c>
      <c r="H47" s="4" t="s">
        <v>38</v>
      </c>
      <c r="I47" s="6"/>
      <c r="K47" s="5">
        <v>300</v>
      </c>
      <c r="M47" s="7">
        <f t="shared" si="2"/>
        <v>300</v>
      </c>
      <c r="N47" s="5">
        <f t="shared" si="0"/>
        <v>8629.3099999999977</v>
      </c>
    </row>
    <row r="48" spans="1:14" s="4" customFormat="1" ht="12" outlineLevel="1" x14ac:dyDescent="0.25">
      <c r="B48" s="4" t="s">
        <v>39</v>
      </c>
      <c r="D48" s="5">
        <v>450</v>
      </c>
      <c r="F48" s="4">
        <v>0</v>
      </c>
      <c r="H48" s="4" t="s">
        <v>39</v>
      </c>
      <c r="I48" s="6"/>
      <c r="K48" s="5">
        <v>450</v>
      </c>
      <c r="M48" s="7">
        <f t="shared" si="2"/>
        <v>450</v>
      </c>
      <c r="N48" s="5">
        <f t="shared" si="0"/>
        <v>8179.3099999999977</v>
      </c>
    </row>
    <row r="49" spans="1:14" s="4" customFormat="1" ht="12" outlineLevel="1" x14ac:dyDescent="0.25">
      <c r="B49" s="4" t="s">
        <v>37</v>
      </c>
      <c r="D49" s="5">
        <v>300</v>
      </c>
      <c r="F49" s="4">
        <v>0</v>
      </c>
      <c r="H49" s="4" t="s">
        <v>37</v>
      </c>
      <c r="I49" s="6"/>
      <c r="K49" s="5">
        <v>300</v>
      </c>
      <c r="M49" s="7">
        <f t="shared" si="2"/>
        <v>300</v>
      </c>
      <c r="N49" s="5">
        <f t="shared" si="0"/>
        <v>7879.3099999999977</v>
      </c>
    </row>
    <row r="50" spans="1:14" s="4" customFormat="1" ht="12" outlineLevel="1" x14ac:dyDescent="0.25">
      <c r="B50" s="4" t="s">
        <v>41</v>
      </c>
      <c r="D50" s="5">
        <v>500</v>
      </c>
      <c r="F50" s="4">
        <v>240</v>
      </c>
      <c r="H50" s="4" t="s">
        <v>41</v>
      </c>
      <c r="I50" s="6"/>
      <c r="K50" s="5">
        <v>500</v>
      </c>
      <c r="M50" s="7">
        <f t="shared" si="2"/>
        <v>500</v>
      </c>
      <c r="N50" s="5">
        <f t="shared" si="0"/>
        <v>7379.3099999999977</v>
      </c>
    </row>
    <row r="51" spans="1:14" s="4" customFormat="1" ht="12" outlineLevel="1" x14ac:dyDescent="0.25">
      <c r="B51" s="4" t="s">
        <v>18</v>
      </c>
      <c r="D51" s="5">
        <v>0</v>
      </c>
      <c r="F51" s="4">
        <v>1279.5</v>
      </c>
      <c r="H51" s="4" t="s">
        <v>18</v>
      </c>
      <c r="I51" s="6"/>
      <c r="K51" s="5">
        <v>500</v>
      </c>
      <c r="M51" s="7">
        <f t="shared" si="2"/>
        <v>500</v>
      </c>
      <c r="N51" s="5">
        <f t="shared" si="0"/>
        <v>6879.3099999999977</v>
      </c>
    </row>
    <row r="52" spans="1:14" s="4" customFormat="1" ht="12" outlineLevel="1" x14ac:dyDescent="0.25">
      <c r="A52" s="6" t="s">
        <v>40</v>
      </c>
      <c r="B52" s="6"/>
      <c r="D52" s="5"/>
      <c r="E52" s="6"/>
      <c r="F52" s="6"/>
      <c r="G52" s="6" t="s">
        <v>40</v>
      </c>
      <c r="I52" s="6"/>
      <c r="K52" s="5"/>
      <c r="L52" s="12">
        <v>0</v>
      </c>
      <c r="M52" s="12">
        <v>0</v>
      </c>
      <c r="N52" s="9">
        <f t="shared" si="0"/>
        <v>6879.3099999999977</v>
      </c>
    </row>
    <row r="53" spans="1:14" s="4" customFormat="1" ht="12" outlineLevel="1" x14ac:dyDescent="0.25">
      <c r="B53" s="4" t="s">
        <v>45</v>
      </c>
      <c r="D53" s="5">
        <v>350</v>
      </c>
      <c r="F53" s="4">
        <v>0</v>
      </c>
      <c r="H53" s="4" t="s">
        <v>45</v>
      </c>
      <c r="I53" s="6"/>
      <c r="K53" s="5">
        <v>1300</v>
      </c>
      <c r="M53" s="7">
        <f t="shared" si="2"/>
        <v>1300</v>
      </c>
      <c r="N53" s="5">
        <f t="shared" si="0"/>
        <v>5579.3099999999977</v>
      </c>
    </row>
    <row r="54" spans="1:14" s="4" customFormat="1" ht="12" outlineLevel="1" x14ac:dyDescent="0.25">
      <c r="B54" s="4" t="s">
        <v>42</v>
      </c>
      <c r="D54" s="5">
        <v>500</v>
      </c>
      <c r="F54" s="4">
        <v>34.49</v>
      </c>
      <c r="H54" s="4" t="s">
        <v>42</v>
      </c>
      <c r="I54" s="6"/>
      <c r="K54" s="5">
        <v>500</v>
      </c>
      <c r="M54" s="7">
        <f t="shared" si="2"/>
        <v>500</v>
      </c>
      <c r="N54" s="5">
        <f t="shared" si="0"/>
        <v>5079.3099999999977</v>
      </c>
    </row>
    <row r="55" spans="1:14" s="4" customFormat="1" ht="12" outlineLevel="1" x14ac:dyDescent="0.25">
      <c r="B55" s="4" t="s">
        <v>50</v>
      </c>
      <c r="D55" s="5">
        <v>0</v>
      </c>
      <c r="F55" s="4">
        <v>0</v>
      </c>
      <c r="H55" s="4" t="s">
        <v>50</v>
      </c>
      <c r="I55" s="6"/>
      <c r="K55" s="5">
        <v>1500</v>
      </c>
      <c r="M55" s="7">
        <f t="shared" si="2"/>
        <v>1500</v>
      </c>
      <c r="N55" s="5">
        <f t="shared" si="0"/>
        <v>3579.3099999999977</v>
      </c>
    </row>
    <row r="56" spans="1:14" s="4" customFormat="1" ht="12" outlineLevel="1" x14ac:dyDescent="0.25">
      <c r="B56" s="4" t="s">
        <v>43</v>
      </c>
      <c r="D56" s="5">
        <v>1000</v>
      </c>
      <c r="F56" s="4">
        <v>0</v>
      </c>
      <c r="H56" s="4" t="s">
        <v>43</v>
      </c>
      <c r="I56" s="6"/>
      <c r="K56" s="5">
        <v>1000</v>
      </c>
      <c r="M56" s="7">
        <f t="shared" si="2"/>
        <v>1000</v>
      </c>
      <c r="N56" s="5">
        <f t="shared" si="0"/>
        <v>2579.3099999999977</v>
      </c>
    </row>
    <row r="57" spans="1:14" s="4" customFormat="1" ht="12" outlineLevel="1" x14ac:dyDescent="0.25">
      <c r="B57" s="4" t="s">
        <v>51</v>
      </c>
      <c r="D57" s="5"/>
      <c r="E57" s="4">
        <v>5000</v>
      </c>
      <c r="I57" s="6"/>
      <c r="K57" s="5"/>
      <c r="M57" s="7"/>
      <c r="N57" s="5"/>
    </row>
    <row r="58" spans="1:14" s="4" customFormat="1" ht="12" outlineLevel="1" x14ac:dyDescent="0.25">
      <c r="D58" s="5"/>
      <c r="I58" s="6"/>
      <c r="K58" s="5"/>
      <c r="M58" s="7"/>
      <c r="N58" s="5"/>
    </row>
    <row r="59" spans="1:14" s="4" customFormat="1" ht="12" x14ac:dyDescent="0.25">
      <c r="A59" s="4" t="s">
        <v>7</v>
      </c>
      <c r="C59" s="7">
        <f>SUM(C6:C57)</f>
        <v>10914.1</v>
      </c>
      <c r="D59" s="7">
        <f>SUM(D6:D57)</f>
        <v>13380.11</v>
      </c>
      <c r="E59" s="7">
        <f>SUM(E6:E57)</f>
        <v>16462.099999999999</v>
      </c>
      <c r="F59" s="7">
        <f>SUM(F6:F57)</f>
        <v>9677.2899999999991</v>
      </c>
      <c r="G59" s="4" t="s">
        <v>7</v>
      </c>
      <c r="I59" s="7"/>
      <c r="J59" s="7">
        <f t="shared" ref="J59:M59" si="3">SUM(J6:J57)</f>
        <v>12010.31</v>
      </c>
      <c r="K59" s="7">
        <f t="shared" si="3"/>
        <v>16931</v>
      </c>
      <c r="L59" s="7">
        <f t="shared" si="3"/>
        <v>12010.31</v>
      </c>
      <c r="M59" s="7">
        <f t="shared" si="3"/>
        <v>16931</v>
      </c>
      <c r="N59" s="7">
        <f>N56</f>
        <v>2579.3099999999977</v>
      </c>
    </row>
  </sheetData>
  <mergeCells count="6">
    <mergeCell ref="E3:F3"/>
    <mergeCell ref="A11:B11"/>
    <mergeCell ref="A40:B40"/>
    <mergeCell ref="A45:B45"/>
    <mergeCell ref="G11:H11"/>
    <mergeCell ref="G40:H40"/>
  </mergeCells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Constable</dc:creator>
  <cp:lastModifiedBy>Great Budworth PC Clerk</cp:lastModifiedBy>
  <cp:lastPrinted>2024-10-14T14:18:32Z</cp:lastPrinted>
  <dcterms:created xsi:type="dcterms:W3CDTF">2018-07-15T20:35:54Z</dcterms:created>
  <dcterms:modified xsi:type="dcterms:W3CDTF">2024-12-16T09:39:46Z</dcterms:modified>
</cp:coreProperties>
</file>