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f22eddfbcdc80e/Documents/Financials/"/>
    </mc:Choice>
  </mc:AlternateContent>
  <xr:revisionPtr revIDLastSave="139" documentId="8_{E21755C0-17C7-4954-BB1C-8B8106F98817}" xr6:coauthVersionLast="47" xr6:coauthVersionMax="47" xr10:uidLastSave="{E2DB27B5-FC1E-489C-947F-6C50FFDD3555}"/>
  <bookViews>
    <workbookView xWindow="-108" yWindow="-108" windowWidth="23256" windowHeight="13176" xr2:uid="{97BBC4E5-0CA5-4BEA-8C92-91B402A2EC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63" i="1"/>
  <c r="H62" i="1"/>
  <c r="H61" i="1"/>
  <c r="H60" i="1"/>
  <c r="H59" i="1"/>
  <c r="H58" i="1"/>
  <c r="H27" i="1"/>
  <c r="F27" i="1"/>
  <c r="D7" i="1"/>
  <c r="H57" i="1"/>
  <c r="H56" i="1"/>
  <c r="D12" i="1" l="1"/>
  <c r="D14" i="1" s="1"/>
</calcChain>
</file>

<file path=xl/sharedStrings.xml><?xml version="1.0" encoding="utf-8"?>
<sst xmlns="http://schemas.openxmlformats.org/spreadsheetml/2006/main" count="69" uniqueCount="64">
  <si>
    <t>Receipts</t>
  </si>
  <si>
    <t>Payments</t>
  </si>
  <si>
    <t>Represented by:</t>
  </si>
  <si>
    <t>Natwest Current Account</t>
  </si>
  <si>
    <t>Natwest Reserve Account</t>
  </si>
  <si>
    <t>Accounting Statement:</t>
  </si>
  <si>
    <t>Receipts &amp; Payments Summary:</t>
  </si>
  <si>
    <t>Balances b/f</t>
  </si>
  <si>
    <t>Balance b/f</t>
  </si>
  <si>
    <t>Annual Precept</t>
  </si>
  <si>
    <t>Other Receipts</t>
  </si>
  <si>
    <t>Staff Costs</t>
  </si>
  <si>
    <t>Total Other Payments</t>
  </si>
  <si>
    <t>Year Ending</t>
  </si>
  <si>
    <t>Supporting Notes:</t>
  </si>
  <si>
    <t>No S137 Payments</t>
  </si>
  <si>
    <t>No outstanding loans</t>
  </si>
  <si>
    <t>No agency workers</t>
  </si>
  <si>
    <t>No outstanding leases</t>
  </si>
  <si>
    <t>No pensions</t>
  </si>
  <si>
    <t>Comparison with Budget:</t>
  </si>
  <si>
    <t>Budget</t>
  </si>
  <si>
    <t>Actual</t>
  </si>
  <si>
    <t>difference</t>
  </si>
  <si>
    <t>uncashed cheques</t>
  </si>
  <si>
    <t xml:space="preserve"> </t>
  </si>
  <si>
    <t>Reasons for difference:</t>
  </si>
  <si>
    <t>Accounting Statement Year Ending 31/03/24</t>
  </si>
  <si>
    <t>this figure is based on a payment of £40 being included that wasn’t paid intil 2/4/23</t>
  </si>
  <si>
    <t>**</t>
  </si>
  <si>
    <t>these figures should match but due to a payment of £40 being recorded in 2022/23 year but not being paid until 2/4/23</t>
  </si>
  <si>
    <t>it is £40 out</t>
  </si>
  <si>
    <t>No Advertising &amp; Publicity Costs</t>
  </si>
  <si>
    <t>error from 20222023</t>
  </si>
  <si>
    <t>Parish Field</t>
  </si>
  <si>
    <t>Parish Hall</t>
  </si>
  <si>
    <t>Bowling Green</t>
  </si>
  <si>
    <t>Tennis Court</t>
  </si>
  <si>
    <t>Top Pump House</t>
  </si>
  <si>
    <t>Lower Pump House</t>
  </si>
  <si>
    <t>Telephone Box</t>
  </si>
  <si>
    <t>Stocks</t>
  </si>
  <si>
    <t>Finials</t>
  </si>
  <si>
    <t>The Avenue</t>
  </si>
  <si>
    <t>Smithy Lane Car Park</t>
  </si>
  <si>
    <t>Car Parking Signs</t>
  </si>
  <si>
    <t>Filming</t>
  </si>
  <si>
    <t>IT Costs</t>
  </si>
  <si>
    <t>Village Maintenance</t>
  </si>
  <si>
    <t>Office Expenses</t>
  </si>
  <si>
    <t>Grants</t>
  </si>
  <si>
    <t>Membership Fees</t>
  </si>
  <si>
    <t>Other</t>
  </si>
  <si>
    <t>Salary - change over of clerk meant no salary for part of year</t>
  </si>
  <si>
    <t>Salary</t>
  </si>
  <si>
    <t>Filming - no filming in village</t>
  </si>
  <si>
    <t>Village Maintenance - no significant maintenance</t>
  </si>
  <si>
    <t>Grants - only 1 grant was applied for</t>
  </si>
  <si>
    <t>Membership Fees - due to change in clerk some fees with SLCC had to be added</t>
  </si>
  <si>
    <t>Other - significantly less spent - no real reason</t>
  </si>
  <si>
    <t>Defibrillator</t>
  </si>
  <si>
    <t>admin/maintenance costs vary due to need, budget amount based upon previous years</t>
  </si>
  <si>
    <t>The council had the following assets as at 31/3/24 (last valued 2021)</t>
  </si>
  <si>
    <t>street furniture valued as a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</si>
</sst>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14" fontId="0" fillId="0" borderId="0" xfId="0" applyNumberFormat="1"/>
    <xf numFmtId="2" fontId="1" fillId="0" borderId="0" xfId="0" applyNumberFormat="1" applyFont="1"/>
    <xf numFmtId="0" fontId="1" fillId="0" borderId="0" xfId="0" applyFont="1"/>
    <xf numFmtId="14" fontId="0" fillId="0" borderId="0" xfId="0" quotePrefix="1" applyNumberFormat="1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F16C6-D833-49A5-92CC-EA25192A9C7D}">
  <dimension ref="A1:L73"/>
  <sheetViews>
    <sheetView tabSelected="1" topLeftCell="A11" zoomScale="85" zoomScaleNormal="85" workbookViewId="0">
      <selection activeCell="H45" sqref="H45"/>
    </sheetView>
  </sheetViews>
  <sheetFormatPr defaultRowHeight="14.4" x14ac:dyDescent="0.3"/>
  <cols>
    <col min="4" max="4" width="13.109375" style="1" bestFit="1" customWidth="1"/>
    <col min="5" max="5" width="4.44140625" customWidth="1"/>
    <col min="6" max="6" width="12.5546875" style="1" bestFit="1" customWidth="1"/>
    <col min="7" max="7" width="9.109375" style="1"/>
    <col min="8" max="8" width="12.5546875" style="1" bestFit="1" customWidth="1"/>
    <col min="10" max="10" width="10.88671875" bestFit="1" customWidth="1"/>
  </cols>
  <sheetData>
    <row r="1" spans="1:12" x14ac:dyDescent="0.3">
      <c r="A1" t="s">
        <v>27</v>
      </c>
    </row>
    <row r="3" spans="1:12" x14ac:dyDescent="0.3">
      <c r="A3" s="4" t="s">
        <v>6</v>
      </c>
    </row>
    <row r="4" spans="1:12" x14ac:dyDescent="0.3">
      <c r="A4" t="s">
        <v>8</v>
      </c>
      <c r="D4" s="6">
        <v>24899</v>
      </c>
      <c r="F4" s="1" t="s">
        <v>28</v>
      </c>
    </row>
    <row r="5" spans="1:12" x14ac:dyDescent="0.3">
      <c r="A5" t="s">
        <v>0</v>
      </c>
      <c r="D5" s="6">
        <v>11204</v>
      </c>
    </row>
    <row r="6" spans="1:12" x14ac:dyDescent="0.3">
      <c r="A6" t="s">
        <v>1</v>
      </c>
      <c r="D6" s="6">
        <v>9874</v>
      </c>
    </row>
    <row r="7" spans="1:12" x14ac:dyDescent="0.3">
      <c r="D7" s="7">
        <f>SUM(D4+D5)-D6</f>
        <v>26229</v>
      </c>
      <c r="E7" t="s">
        <v>29</v>
      </c>
    </row>
    <row r="8" spans="1:12" x14ac:dyDescent="0.3">
      <c r="D8" s="6"/>
    </row>
    <row r="9" spans="1:12" x14ac:dyDescent="0.3">
      <c r="A9" s="4" t="s">
        <v>2</v>
      </c>
      <c r="D9" s="6"/>
    </row>
    <row r="10" spans="1:12" x14ac:dyDescent="0.3">
      <c r="A10" t="s">
        <v>3</v>
      </c>
      <c r="D10" s="6">
        <v>26744.13</v>
      </c>
      <c r="L10" s="1"/>
    </row>
    <row r="11" spans="1:12" x14ac:dyDescent="0.3">
      <c r="A11" t="s">
        <v>4</v>
      </c>
      <c r="D11" s="6">
        <v>2.1800000000000002</v>
      </c>
    </row>
    <row r="12" spans="1:12" x14ac:dyDescent="0.3">
      <c r="D12" s="7">
        <f>SUM(D10:D11)</f>
        <v>26746.31</v>
      </c>
    </row>
    <row r="13" spans="1:12" x14ac:dyDescent="0.3">
      <c r="A13" t="s">
        <v>24</v>
      </c>
      <c r="D13" s="6">
        <v>476.98</v>
      </c>
    </row>
    <row r="14" spans="1:12" x14ac:dyDescent="0.3">
      <c r="D14" s="7">
        <f>SUM(D12-D13)</f>
        <v>26269.33</v>
      </c>
      <c r="E14" t="s">
        <v>29</v>
      </c>
    </row>
    <row r="15" spans="1:12" x14ac:dyDescent="0.3">
      <c r="D15" s="7"/>
    </row>
    <row r="16" spans="1:12" x14ac:dyDescent="0.3">
      <c r="A16" t="s">
        <v>29</v>
      </c>
      <c r="B16" t="s">
        <v>30</v>
      </c>
      <c r="D16" s="7"/>
    </row>
    <row r="17" spans="1:10" x14ac:dyDescent="0.3">
      <c r="B17" t="s">
        <v>31</v>
      </c>
    </row>
    <row r="19" spans="1:10" x14ac:dyDescent="0.3">
      <c r="A19" s="4" t="s">
        <v>5</v>
      </c>
    </row>
    <row r="20" spans="1:10" x14ac:dyDescent="0.3">
      <c r="D20" s="1" t="s">
        <v>13</v>
      </c>
      <c r="F20" s="5">
        <v>45016</v>
      </c>
      <c r="H20" s="2">
        <v>45382</v>
      </c>
      <c r="J20" s="2" t="s">
        <v>25</v>
      </c>
    </row>
    <row r="21" spans="1:10" x14ac:dyDescent="0.3">
      <c r="A21" t="s">
        <v>7</v>
      </c>
      <c r="F21" s="1">
        <v>25290</v>
      </c>
      <c r="H21" s="6">
        <v>24899</v>
      </c>
    </row>
    <row r="22" spans="1:10" x14ac:dyDescent="0.3">
      <c r="A22" t="s">
        <v>9</v>
      </c>
      <c r="F22" s="1">
        <v>9511</v>
      </c>
      <c r="H22" s="6">
        <v>9511</v>
      </c>
    </row>
    <row r="23" spans="1:10" x14ac:dyDescent="0.3">
      <c r="A23" t="s">
        <v>10</v>
      </c>
      <c r="F23" s="1">
        <v>5559</v>
      </c>
      <c r="H23" s="6">
        <v>1693</v>
      </c>
      <c r="I23" t="s">
        <v>25</v>
      </c>
    </row>
    <row r="24" spans="1:10" x14ac:dyDescent="0.3">
      <c r="A24" t="s">
        <v>11</v>
      </c>
      <c r="F24" s="1">
        <v>1727</v>
      </c>
      <c r="H24" s="6">
        <v>5275</v>
      </c>
    </row>
    <row r="25" spans="1:10" x14ac:dyDescent="0.3">
      <c r="A25" t="s">
        <v>12</v>
      </c>
      <c r="F25" s="1">
        <v>13733</v>
      </c>
      <c r="H25" s="6">
        <v>4599</v>
      </c>
    </row>
    <row r="26" spans="1:10" x14ac:dyDescent="0.3">
      <c r="A26" t="s">
        <v>33</v>
      </c>
      <c r="H26" s="6">
        <v>40</v>
      </c>
    </row>
    <row r="27" spans="1:10" x14ac:dyDescent="0.3">
      <c r="F27" s="3">
        <f>SUM(F21+F22+F23-F24-F25)</f>
        <v>24900</v>
      </c>
      <c r="H27" s="3">
        <f>SUM(H21+H22+H23-H24-H25+H26)</f>
        <v>26269</v>
      </c>
    </row>
    <row r="28" spans="1:10" x14ac:dyDescent="0.3">
      <c r="A28" t="s">
        <v>25</v>
      </c>
    </row>
    <row r="30" spans="1:10" x14ac:dyDescent="0.3">
      <c r="A30" t="s">
        <v>14</v>
      </c>
    </row>
    <row r="31" spans="1:10" x14ac:dyDescent="0.3">
      <c r="A31">
        <v>1</v>
      </c>
      <c r="B31" s="4" t="s">
        <v>62</v>
      </c>
    </row>
    <row r="32" spans="1:10" x14ac:dyDescent="0.3">
      <c r="B32" t="s">
        <v>34</v>
      </c>
      <c r="H32" s="6">
        <v>11670</v>
      </c>
    </row>
    <row r="33" spans="1:8" x14ac:dyDescent="0.3">
      <c r="B33" t="s">
        <v>35</v>
      </c>
      <c r="H33" s="6">
        <v>289869</v>
      </c>
    </row>
    <row r="34" spans="1:8" x14ac:dyDescent="0.3">
      <c r="B34" t="s">
        <v>36</v>
      </c>
      <c r="H34" s="6">
        <v>1</v>
      </c>
    </row>
    <row r="35" spans="1:8" x14ac:dyDescent="0.3">
      <c r="B35" t="s">
        <v>37</v>
      </c>
      <c r="H35" s="6">
        <v>1</v>
      </c>
    </row>
    <row r="36" spans="1:8" x14ac:dyDescent="0.3">
      <c r="B36" t="s">
        <v>38</v>
      </c>
      <c r="H36" s="6">
        <v>80876</v>
      </c>
    </row>
    <row r="37" spans="1:8" x14ac:dyDescent="0.3">
      <c r="B37" t="s">
        <v>39</v>
      </c>
      <c r="H37" s="6">
        <v>79590</v>
      </c>
    </row>
    <row r="38" spans="1:8" x14ac:dyDescent="0.3">
      <c r="B38" t="s">
        <v>40</v>
      </c>
      <c r="D38" s="10" t="s">
        <v>63</v>
      </c>
      <c r="E38" s="9"/>
      <c r="F38" s="9"/>
      <c r="G38" s="9"/>
      <c r="H38" s="8">
        <v>13711</v>
      </c>
    </row>
    <row r="39" spans="1:8" x14ac:dyDescent="0.3">
      <c r="B39" t="s">
        <v>41</v>
      </c>
      <c r="D39" s="9"/>
      <c r="E39" s="9"/>
      <c r="F39" s="9"/>
      <c r="G39" s="9"/>
      <c r="H39" s="9"/>
    </row>
    <row r="40" spans="1:8" x14ac:dyDescent="0.3">
      <c r="B40" t="s">
        <v>42</v>
      </c>
      <c r="D40" s="9"/>
      <c r="E40" s="9"/>
      <c r="F40" s="9"/>
      <c r="G40" s="9"/>
      <c r="H40" s="9"/>
    </row>
    <row r="41" spans="1:8" x14ac:dyDescent="0.3">
      <c r="B41" t="s">
        <v>43</v>
      </c>
      <c r="H41" s="6">
        <v>1</v>
      </c>
    </row>
    <row r="42" spans="1:8" x14ac:dyDescent="0.3">
      <c r="B42" t="s">
        <v>44</v>
      </c>
      <c r="H42" s="6">
        <v>1</v>
      </c>
    </row>
    <row r="43" spans="1:8" x14ac:dyDescent="0.3">
      <c r="B43" t="s">
        <v>45</v>
      </c>
      <c r="H43" s="6">
        <v>87</v>
      </c>
    </row>
    <row r="44" spans="1:8" x14ac:dyDescent="0.3">
      <c r="B44" t="s">
        <v>60</v>
      </c>
      <c r="H44" s="6">
        <v>1500</v>
      </c>
    </row>
    <row r="45" spans="1:8" x14ac:dyDescent="0.3">
      <c r="H45" s="7">
        <f>SUM(H32:H44)</f>
        <v>477307</v>
      </c>
    </row>
    <row r="46" spans="1:8" x14ac:dyDescent="0.3">
      <c r="A46">
        <v>2</v>
      </c>
      <c r="B46" t="s">
        <v>15</v>
      </c>
    </row>
    <row r="47" spans="1:8" x14ac:dyDescent="0.3">
      <c r="A47">
        <v>3</v>
      </c>
      <c r="B47" t="s">
        <v>32</v>
      </c>
      <c r="H47" s="1" t="s">
        <v>25</v>
      </c>
    </row>
    <row r="48" spans="1:8" x14ac:dyDescent="0.3">
      <c r="A48">
        <v>4</v>
      </c>
      <c r="B48" t="s">
        <v>16</v>
      </c>
    </row>
    <row r="49" spans="1:8" x14ac:dyDescent="0.3">
      <c r="A49">
        <v>5</v>
      </c>
      <c r="B49" t="s">
        <v>17</v>
      </c>
    </row>
    <row r="50" spans="1:8" x14ac:dyDescent="0.3">
      <c r="A50">
        <v>6</v>
      </c>
      <c r="B50" t="s">
        <v>18</v>
      </c>
    </row>
    <row r="51" spans="1:8" x14ac:dyDescent="0.3">
      <c r="A51">
        <v>7</v>
      </c>
      <c r="B51" t="s">
        <v>19</v>
      </c>
    </row>
    <row r="53" spans="1:8" x14ac:dyDescent="0.3">
      <c r="H53" s="3"/>
    </row>
    <row r="54" spans="1:8" x14ac:dyDescent="0.3">
      <c r="A54" t="s">
        <v>20</v>
      </c>
    </row>
    <row r="55" spans="1:8" x14ac:dyDescent="0.3">
      <c r="D55" s="1" t="s">
        <v>21</v>
      </c>
      <c r="F55" s="1" t="s">
        <v>22</v>
      </c>
      <c r="H55" s="1" t="s">
        <v>23</v>
      </c>
    </row>
    <row r="56" spans="1:8" x14ac:dyDescent="0.3">
      <c r="A56" t="s">
        <v>54</v>
      </c>
      <c r="D56" s="1">
        <v>5900</v>
      </c>
      <c r="F56" s="1">
        <v>5274.91</v>
      </c>
      <c r="H56" s="1">
        <f t="shared" ref="H56:H63" si="0">SUM(F56-D56)</f>
        <v>-625.09000000000015</v>
      </c>
    </row>
    <row r="57" spans="1:8" x14ac:dyDescent="0.3">
      <c r="A57" t="s">
        <v>49</v>
      </c>
      <c r="D57" s="1">
        <v>530</v>
      </c>
      <c r="F57" s="1">
        <v>453.78</v>
      </c>
      <c r="H57" s="1">
        <f t="shared" si="0"/>
        <v>-76.220000000000027</v>
      </c>
    </row>
    <row r="58" spans="1:8" x14ac:dyDescent="0.3">
      <c r="A58" t="s">
        <v>46</v>
      </c>
      <c r="D58" s="1">
        <v>2000</v>
      </c>
      <c r="F58" s="1">
        <v>0</v>
      </c>
      <c r="H58" s="1">
        <f t="shared" si="0"/>
        <v>-2000</v>
      </c>
    </row>
    <row r="59" spans="1:8" x14ac:dyDescent="0.3">
      <c r="A59" t="s">
        <v>48</v>
      </c>
      <c r="D59" s="1">
        <v>4800</v>
      </c>
      <c r="F59" s="1">
        <v>150</v>
      </c>
      <c r="H59" s="1">
        <f t="shared" si="0"/>
        <v>-4650</v>
      </c>
    </row>
    <row r="60" spans="1:8" x14ac:dyDescent="0.3">
      <c r="A60" t="s">
        <v>47</v>
      </c>
      <c r="D60" s="1">
        <v>470</v>
      </c>
      <c r="F60" s="1">
        <v>491.59</v>
      </c>
      <c r="H60" s="1">
        <f t="shared" si="0"/>
        <v>21.589999999999975</v>
      </c>
    </row>
    <row r="61" spans="1:8" x14ac:dyDescent="0.3">
      <c r="A61" t="s">
        <v>50</v>
      </c>
      <c r="D61" s="1">
        <v>1000</v>
      </c>
      <c r="F61" s="1">
        <v>400</v>
      </c>
      <c r="H61" s="1">
        <f t="shared" si="0"/>
        <v>-600</v>
      </c>
    </row>
    <row r="62" spans="1:8" x14ac:dyDescent="0.3">
      <c r="A62" t="s">
        <v>51</v>
      </c>
      <c r="D62" s="1">
        <v>219</v>
      </c>
      <c r="F62" s="1">
        <v>337.52</v>
      </c>
      <c r="H62" s="1">
        <f t="shared" si="0"/>
        <v>118.51999999999998</v>
      </c>
    </row>
    <row r="63" spans="1:8" x14ac:dyDescent="0.3">
      <c r="A63" t="s">
        <v>52</v>
      </c>
      <c r="D63" s="1">
        <v>1500</v>
      </c>
      <c r="F63" s="1">
        <v>969.25</v>
      </c>
      <c r="H63" s="1">
        <f t="shared" si="0"/>
        <v>-530.75</v>
      </c>
    </row>
    <row r="64" spans="1:8" x14ac:dyDescent="0.3">
      <c r="H64" s="3"/>
    </row>
    <row r="65" spans="1:1" x14ac:dyDescent="0.3">
      <c r="A65" t="s">
        <v>26</v>
      </c>
    </row>
    <row r="66" spans="1:1" x14ac:dyDescent="0.3">
      <c r="A66" t="s">
        <v>53</v>
      </c>
    </row>
    <row r="67" spans="1:1" x14ac:dyDescent="0.3">
      <c r="A67" t="s">
        <v>55</v>
      </c>
    </row>
    <row r="68" spans="1:1" x14ac:dyDescent="0.3">
      <c r="A68" t="s">
        <v>56</v>
      </c>
    </row>
    <row r="69" spans="1:1" x14ac:dyDescent="0.3">
      <c r="A69" t="s">
        <v>57</v>
      </c>
    </row>
    <row r="70" spans="1:1" x14ac:dyDescent="0.3">
      <c r="A70" t="s">
        <v>58</v>
      </c>
    </row>
    <row r="71" spans="1:1" x14ac:dyDescent="0.3">
      <c r="A71" t="s">
        <v>59</v>
      </c>
    </row>
    <row r="73" spans="1:1" x14ac:dyDescent="0.3">
      <c r="A73" t="s">
        <v>61</v>
      </c>
    </row>
  </sheetData>
  <mergeCells count="2">
    <mergeCell ref="H38:H40"/>
    <mergeCell ref="D38:G4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Marston PC</dc:creator>
  <cp:lastModifiedBy>Great Budworth PC Clerk</cp:lastModifiedBy>
  <cp:lastPrinted>2023-04-18T14:01:43Z</cp:lastPrinted>
  <dcterms:created xsi:type="dcterms:W3CDTF">2019-04-17T08:00:14Z</dcterms:created>
  <dcterms:modified xsi:type="dcterms:W3CDTF">2024-04-05T13:47:03Z</dcterms:modified>
</cp:coreProperties>
</file>