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98f22eddfbcdc80e/Documents/Financials/2024-2025/"/>
    </mc:Choice>
  </mc:AlternateContent>
  <xr:revisionPtr revIDLastSave="11" documentId="8_{718105D5-3CD1-4131-95A1-517C64D43F38}" xr6:coauthVersionLast="47" xr6:coauthVersionMax="47" xr10:uidLastSave="{79CE9BAD-4FE0-4020-99D0-A4FBFFA88EED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1" l="1"/>
  <c r="M14" i="1"/>
  <c r="J53" i="1"/>
  <c r="M52" i="1"/>
  <c r="M51" i="1"/>
  <c r="M50" i="1"/>
  <c r="M49" i="1"/>
  <c r="M47" i="1"/>
  <c r="M46" i="1"/>
  <c r="M45" i="1"/>
  <c r="M44" i="1"/>
  <c r="M43" i="1"/>
  <c r="M41" i="1"/>
  <c r="M40" i="1"/>
  <c r="M39" i="1"/>
  <c r="M38" i="1"/>
  <c r="M36" i="1"/>
  <c r="M35" i="1"/>
  <c r="M33" i="1"/>
  <c r="M32" i="1"/>
  <c r="M31" i="1"/>
  <c r="M29" i="1"/>
  <c r="M28" i="1"/>
  <c r="M27" i="1"/>
  <c r="M26" i="1"/>
  <c r="M25" i="1"/>
  <c r="M23" i="1"/>
  <c r="M24" i="1"/>
  <c r="M22" i="1"/>
  <c r="M21" i="1"/>
  <c r="M20" i="1"/>
  <c r="M19" i="1"/>
  <c r="L17" i="1"/>
  <c r="L16" i="1"/>
  <c r="L14" i="1"/>
  <c r="L13" i="1"/>
  <c r="L12" i="1"/>
  <c r="L10" i="1"/>
  <c r="L9" i="1"/>
  <c r="L7" i="1"/>
  <c r="L53" i="1" s="1"/>
  <c r="L6" i="1"/>
  <c r="K53" i="1"/>
  <c r="E53" i="1"/>
  <c r="D53" i="1"/>
  <c r="C53" i="1"/>
  <c r="F53" i="1"/>
  <c r="M53" i="1" l="1"/>
  <c r="N6" i="1" l="1"/>
  <c r="N7" i="1" l="1"/>
  <c r="N9" i="1" s="1"/>
  <c r="N10" i="1" s="1"/>
  <c r="N12" i="1" s="1"/>
  <c r="N13" i="1" s="1"/>
  <c r="N14" i="1" s="1"/>
  <c r="N16" i="1" s="1"/>
  <c r="N17" i="1" l="1"/>
  <c r="N19" i="1" s="1"/>
  <c r="N20" i="1"/>
  <c r="N21" i="1" s="1"/>
  <c r="N22" i="1" s="1"/>
  <c r="N23" i="1" s="1"/>
  <c r="N25" i="1" s="1"/>
  <c r="N26" i="1" s="1"/>
  <c r="N27" i="1" s="1"/>
  <c r="N28" i="1" s="1"/>
  <c r="N29" i="1" s="1"/>
  <c r="N31" i="1" s="1"/>
  <c r="N32" i="1" s="1"/>
  <c r="N33" i="1" s="1"/>
  <c r="N35" i="1" s="1"/>
  <c r="N36" i="1" s="1"/>
  <c r="N38" i="1" s="1"/>
  <c r="N39" i="1" s="1"/>
  <c r="N40" i="1" s="1"/>
  <c r="N41" i="1" s="1"/>
  <c r="N43" i="1" s="1"/>
  <c r="N44" i="1" s="1"/>
  <c r="N45" i="1" s="1"/>
  <c r="N46" i="1" s="1"/>
  <c r="N47" i="1" s="1"/>
  <c r="N49" i="1" s="1"/>
  <c r="N50" i="1" s="1"/>
  <c r="N51" i="1" s="1"/>
  <c r="N52" i="1" s="1"/>
  <c r="N53" i="1" s="1"/>
</calcChain>
</file>

<file path=xl/sharedStrings.xml><?xml version="1.0" encoding="utf-8"?>
<sst xmlns="http://schemas.openxmlformats.org/spreadsheetml/2006/main" count="140" uniqueCount="56">
  <si>
    <t>IN</t>
  </si>
  <si>
    <t>OUT</t>
  </si>
  <si>
    <t>Precept</t>
  </si>
  <si>
    <t xml:space="preserve"> </t>
  </si>
  <si>
    <t>VAT Repayment</t>
  </si>
  <si>
    <t>Accounting Services</t>
  </si>
  <si>
    <t>Audit</t>
  </si>
  <si>
    <t>Totals</t>
  </si>
  <si>
    <t>Bank Balance Forecast</t>
  </si>
  <si>
    <t>Rent</t>
  </si>
  <si>
    <t>Clerk Salary</t>
  </si>
  <si>
    <t>BAL</t>
  </si>
  <si>
    <t>Great Budworth Parish Council</t>
  </si>
  <si>
    <t>Budget April 2024 - March 2025</t>
  </si>
  <si>
    <t>BUDGET 2023-2024</t>
  </si>
  <si>
    <t>Actuals as at Nov23</t>
  </si>
  <si>
    <t>BUDGET 2024-2025</t>
  </si>
  <si>
    <t>Tennis Club</t>
  </si>
  <si>
    <t>Bowling Green</t>
  </si>
  <si>
    <t>Grants</t>
  </si>
  <si>
    <t>CW&amp;C</t>
  </si>
  <si>
    <t>Heritage Society</t>
  </si>
  <si>
    <t>Filming</t>
  </si>
  <si>
    <t>General</t>
  </si>
  <si>
    <t>Parish Field</t>
  </si>
  <si>
    <t>Tax</t>
  </si>
  <si>
    <t>Staff</t>
  </si>
  <si>
    <t>Training</t>
  </si>
  <si>
    <t>Chairperson's Allowance</t>
  </si>
  <si>
    <t>Office Expenses</t>
  </si>
  <si>
    <t>Stationery, printer ink etc.</t>
  </si>
  <si>
    <t>ICO renewal</t>
  </si>
  <si>
    <t>Microsoft Office renewal</t>
  </si>
  <si>
    <t>Mcafee renewal</t>
  </si>
  <si>
    <t>Team Know How renewal</t>
  </si>
  <si>
    <t>internal audit</t>
  </si>
  <si>
    <t>Insurance</t>
  </si>
  <si>
    <t>Memberships</t>
  </si>
  <si>
    <t>SLCC</t>
  </si>
  <si>
    <t>CHALC</t>
  </si>
  <si>
    <t>Website</t>
  </si>
  <si>
    <t>Refresh &amp; Support</t>
  </si>
  <si>
    <t>Domain</t>
  </si>
  <si>
    <t>Hosting</t>
  </si>
  <si>
    <t>CW&amp;C recharge</t>
  </si>
  <si>
    <t>Maintenance</t>
  </si>
  <si>
    <t>Lime Trees</t>
  </si>
  <si>
    <t>Top Pump House</t>
  </si>
  <si>
    <t>Lower Pump House</t>
  </si>
  <si>
    <t>Other</t>
  </si>
  <si>
    <t>The Avenue</t>
  </si>
  <si>
    <t>Highways, Parking, signage</t>
  </si>
  <si>
    <t>Farthing Lane</t>
  </si>
  <si>
    <t>Contingency</t>
  </si>
  <si>
    <t>Clerk &amp; Councillor Reimbursements</t>
  </si>
  <si>
    <t>Water Testing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</si>
</sst>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2" fontId="1" fillId="0" borderId="0" xfId="0" applyNumberFormat="1" applyFont="1" applyAlignment="1">
      <alignment horizontal="right"/>
    </xf>
    <xf numFmtId="2" fontId="1" fillId="0" borderId="0" xfId="0" applyNumberFormat="1" applyFont="1"/>
    <xf numFmtId="2" fontId="2" fillId="0" borderId="0" xfId="0" applyNumberFormat="1" applyFont="1" applyAlignment="1">
      <alignment horizontal="right"/>
    </xf>
    <xf numFmtId="0" fontId="3" fillId="0" borderId="0" xfId="0" applyFont="1"/>
    <xf numFmtId="2" fontId="4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3"/>
  <sheetViews>
    <sheetView tabSelected="1" topLeftCell="A24" zoomScale="99" zoomScaleNormal="100" workbookViewId="0">
      <selection activeCell="K41" sqref="K41"/>
    </sheetView>
  </sheetViews>
  <sheetFormatPr defaultColWidth="9.109375" defaultRowHeight="13.8" outlineLevelRow="1" outlineLevelCol="1" x14ac:dyDescent="0.3"/>
  <cols>
    <col min="1" max="1" width="3.109375" style="1" customWidth="1"/>
    <col min="2" max="2" width="52.6640625" style="1" customWidth="1"/>
    <col min="3" max="3" width="9.33203125" style="3" customWidth="1"/>
    <col min="4" max="4" width="9" style="3" customWidth="1"/>
    <col min="5" max="6" width="9" style="1" customWidth="1"/>
    <col min="7" max="7" width="9.109375" style="1"/>
    <col min="8" max="8" width="9.109375" style="5"/>
    <col min="9" max="9" width="31.109375" style="5" customWidth="1"/>
    <col min="10" max="11" width="9.109375" style="1" customWidth="1" outlineLevel="1"/>
    <col min="12" max="16384" width="9.109375" style="1"/>
  </cols>
  <sheetData>
    <row r="1" spans="1:14" x14ac:dyDescent="0.3">
      <c r="A1" s="1" t="s">
        <v>12</v>
      </c>
      <c r="G1" s="1" t="s">
        <v>12</v>
      </c>
      <c r="H1" s="1"/>
      <c r="I1" s="1"/>
      <c r="J1" s="5"/>
      <c r="K1" s="5"/>
    </row>
    <row r="2" spans="1:14" x14ac:dyDescent="0.3">
      <c r="A2" s="1" t="s">
        <v>13</v>
      </c>
      <c r="G2" s="1" t="s">
        <v>13</v>
      </c>
      <c r="H2" s="1"/>
      <c r="I2" s="1"/>
      <c r="J2" s="5"/>
      <c r="K2" s="5"/>
    </row>
    <row r="3" spans="1:14" ht="13.2" customHeight="1" x14ac:dyDescent="0.3">
      <c r="C3" s="1" t="s">
        <v>14</v>
      </c>
      <c r="E3" s="7" t="s">
        <v>15</v>
      </c>
      <c r="F3" s="8"/>
      <c r="H3" s="1"/>
      <c r="I3" s="1"/>
      <c r="J3" s="5" t="s">
        <v>16</v>
      </c>
      <c r="K3" s="5"/>
      <c r="L3" s="1" t="s">
        <v>8</v>
      </c>
    </row>
    <row r="4" spans="1:14" x14ac:dyDescent="0.3">
      <c r="C4" s="1" t="s">
        <v>0</v>
      </c>
      <c r="D4" s="3" t="s">
        <v>1</v>
      </c>
      <c r="E4" s="1" t="s">
        <v>0</v>
      </c>
      <c r="F4" s="1" t="s">
        <v>1</v>
      </c>
      <c r="H4" s="1"/>
      <c r="I4" s="1"/>
      <c r="J4" s="1" t="s">
        <v>0</v>
      </c>
      <c r="K4" s="1" t="s">
        <v>1</v>
      </c>
      <c r="L4" s="1" t="s">
        <v>0</v>
      </c>
      <c r="M4" s="1" t="s">
        <v>1</v>
      </c>
      <c r="N4" s="1" t="s">
        <v>11</v>
      </c>
    </row>
    <row r="5" spans="1:14" x14ac:dyDescent="0.3">
      <c r="C5" s="1"/>
      <c r="H5" s="1"/>
      <c r="I5" s="1"/>
      <c r="N5" s="1">
        <v>5000</v>
      </c>
    </row>
    <row r="6" spans="1:14" outlineLevel="1" x14ac:dyDescent="0.3">
      <c r="A6" s="1" t="s">
        <v>2</v>
      </c>
      <c r="C6" s="3">
        <v>9511</v>
      </c>
      <c r="E6" s="3">
        <v>9511</v>
      </c>
      <c r="F6" s="3"/>
      <c r="G6" s="1" t="s">
        <v>2</v>
      </c>
      <c r="H6" s="1"/>
      <c r="J6" s="3">
        <f>SUM(9511*10%)+9511</f>
        <v>10462.1</v>
      </c>
      <c r="K6" s="3"/>
      <c r="L6" s="2">
        <f>J6</f>
        <v>10462.1</v>
      </c>
      <c r="M6" s="4">
        <v>0</v>
      </c>
      <c r="N6" s="3">
        <f>N5+L6-M6</f>
        <v>15462.1</v>
      </c>
    </row>
    <row r="7" spans="1:14" outlineLevel="1" x14ac:dyDescent="0.3">
      <c r="A7" s="1" t="s">
        <v>4</v>
      </c>
      <c r="C7" s="3">
        <v>1500</v>
      </c>
      <c r="E7" s="3">
        <v>1689</v>
      </c>
      <c r="F7" s="3"/>
      <c r="G7" s="1" t="s">
        <v>4</v>
      </c>
      <c r="H7" s="1"/>
      <c r="J7" s="3">
        <v>300</v>
      </c>
      <c r="K7" s="3"/>
      <c r="L7" s="2">
        <f>J7</f>
        <v>300</v>
      </c>
      <c r="M7" s="4">
        <v>0</v>
      </c>
      <c r="N7" s="3">
        <f t="shared" ref="N7:N17" si="0">N6+L7-M7</f>
        <v>15762.1</v>
      </c>
    </row>
    <row r="8" spans="1:14" outlineLevel="1" x14ac:dyDescent="0.3">
      <c r="A8" s="1" t="s">
        <v>22</v>
      </c>
      <c r="C8" s="3" t="s">
        <v>3</v>
      </c>
      <c r="E8" s="3"/>
      <c r="F8" s="3"/>
      <c r="G8" s="1" t="s">
        <v>22</v>
      </c>
      <c r="H8" s="1"/>
      <c r="J8" s="3" t="s">
        <v>3</v>
      </c>
      <c r="K8" s="3"/>
      <c r="L8" s="2" t="s">
        <v>3</v>
      </c>
      <c r="M8" s="4">
        <v>0</v>
      </c>
      <c r="N8" s="3" t="s">
        <v>3</v>
      </c>
    </row>
    <row r="9" spans="1:14" outlineLevel="1" x14ac:dyDescent="0.3">
      <c r="B9" s="1" t="s">
        <v>23</v>
      </c>
      <c r="C9" s="3">
        <v>0</v>
      </c>
      <c r="E9" s="3">
        <v>0</v>
      </c>
      <c r="F9" s="3"/>
      <c r="H9" s="1" t="s">
        <v>23</v>
      </c>
      <c r="J9" s="3">
        <v>0</v>
      </c>
      <c r="K9" s="3"/>
      <c r="L9" s="2">
        <f t="shared" ref="L9:L17" si="1">J9</f>
        <v>0</v>
      </c>
      <c r="M9" s="4"/>
      <c r="N9" s="3">
        <f>SUM(N7+L9-M9)</f>
        <v>15762.1</v>
      </c>
    </row>
    <row r="10" spans="1:14" outlineLevel="1" x14ac:dyDescent="0.3">
      <c r="A10" s="1" t="s">
        <v>3</v>
      </c>
      <c r="B10" s="1" t="s">
        <v>24</v>
      </c>
      <c r="C10" s="3">
        <v>0</v>
      </c>
      <c r="E10" s="3">
        <v>0</v>
      </c>
      <c r="F10" s="3" t="s">
        <v>3</v>
      </c>
      <c r="G10" s="1" t="s">
        <v>3</v>
      </c>
      <c r="H10" s="1" t="s">
        <v>24</v>
      </c>
      <c r="J10" s="3">
        <v>0</v>
      </c>
      <c r="K10" s="3"/>
      <c r="L10" s="2">
        <f t="shared" si="1"/>
        <v>0</v>
      </c>
      <c r="M10" s="2" t="s">
        <v>3</v>
      </c>
      <c r="N10" s="3">
        <f>SUM(N9+L9-M9)</f>
        <v>15762.1</v>
      </c>
    </row>
    <row r="11" spans="1:14" ht="14.4" outlineLevel="1" x14ac:dyDescent="0.3">
      <c r="A11" s="9" t="s">
        <v>19</v>
      </c>
      <c r="B11" s="8"/>
      <c r="C11" s="3" t="s">
        <v>3</v>
      </c>
      <c r="E11" s="3"/>
      <c r="F11" s="3"/>
      <c r="G11" s="9" t="s">
        <v>19</v>
      </c>
      <c r="H11" s="8"/>
      <c r="J11" s="3" t="s">
        <v>3</v>
      </c>
      <c r="K11" s="3"/>
      <c r="L11" s="2" t="s">
        <v>3</v>
      </c>
      <c r="M11" s="4">
        <v>0</v>
      </c>
      <c r="N11" s="3" t="s">
        <v>3</v>
      </c>
    </row>
    <row r="12" spans="1:14" ht="14.4" outlineLevel="1" x14ac:dyDescent="0.3">
      <c r="B12" t="s">
        <v>20</v>
      </c>
      <c r="C12" s="3">
        <v>0</v>
      </c>
      <c r="E12" s="3">
        <v>0</v>
      </c>
      <c r="F12" s="3"/>
      <c r="H12" t="s">
        <v>20</v>
      </c>
      <c r="J12" s="3">
        <v>0</v>
      </c>
      <c r="K12" s="3"/>
      <c r="L12" s="2">
        <f t="shared" si="1"/>
        <v>0</v>
      </c>
      <c r="M12" s="4"/>
      <c r="N12" s="3">
        <f>SUM(N10+L12-M12)</f>
        <v>15762.1</v>
      </c>
    </row>
    <row r="13" spans="1:14" ht="14.4" outlineLevel="1" x14ac:dyDescent="0.3">
      <c r="B13" t="s">
        <v>21</v>
      </c>
      <c r="C13" s="3">
        <v>0</v>
      </c>
      <c r="E13" s="3">
        <v>0</v>
      </c>
      <c r="F13" s="3"/>
      <c r="H13" t="s">
        <v>21</v>
      </c>
      <c r="J13" s="3">
        <v>0</v>
      </c>
      <c r="K13" s="3"/>
      <c r="L13" s="2">
        <f t="shared" si="1"/>
        <v>0</v>
      </c>
      <c r="M13" s="4"/>
      <c r="N13" s="3">
        <f>SUM(N12+L13-M13)</f>
        <v>15762.1</v>
      </c>
    </row>
    <row r="14" spans="1:14" ht="14.4" outlineLevel="1" x14ac:dyDescent="0.3">
      <c r="B14" t="s">
        <v>49</v>
      </c>
      <c r="C14" s="3">
        <v>0</v>
      </c>
      <c r="E14" s="3">
        <v>0</v>
      </c>
      <c r="F14" s="3">
        <v>400</v>
      </c>
      <c r="H14" t="s">
        <v>49</v>
      </c>
      <c r="J14" s="3">
        <v>0</v>
      </c>
      <c r="K14" s="3">
        <v>400</v>
      </c>
      <c r="L14" s="2">
        <f t="shared" si="1"/>
        <v>0</v>
      </c>
      <c r="M14" s="6">
        <f>K14</f>
        <v>400</v>
      </c>
      <c r="N14" s="3">
        <f>SUM(N13+L14-M14)</f>
        <v>15362.1</v>
      </c>
    </row>
    <row r="15" spans="1:14" outlineLevel="1" x14ac:dyDescent="0.3">
      <c r="A15" s="1" t="s">
        <v>9</v>
      </c>
      <c r="C15" s="3" t="s">
        <v>3</v>
      </c>
      <c r="E15" s="3"/>
      <c r="F15" s="3"/>
      <c r="G15" s="1" t="s">
        <v>9</v>
      </c>
      <c r="H15" s="1"/>
      <c r="J15" s="3" t="s">
        <v>3</v>
      </c>
      <c r="K15" s="3"/>
      <c r="L15" s="4">
        <v>0</v>
      </c>
      <c r="M15" s="4">
        <v>0</v>
      </c>
      <c r="N15" s="3" t="s">
        <v>3</v>
      </c>
    </row>
    <row r="16" spans="1:14" outlineLevel="1" x14ac:dyDescent="0.3">
      <c r="B16" s="1" t="s">
        <v>17</v>
      </c>
      <c r="C16" s="3">
        <v>1</v>
      </c>
      <c r="E16" s="3">
        <v>0</v>
      </c>
      <c r="F16" s="3"/>
      <c r="H16" s="1" t="s">
        <v>17</v>
      </c>
      <c r="J16" s="3">
        <v>1</v>
      </c>
      <c r="K16" s="3"/>
      <c r="L16" s="2">
        <f t="shared" si="1"/>
        <v>1</v>
      </c>
      <c r="M16" s="4">
        <v>0</v>
      </c>
      <c r="N16" s="3">
        <f>SUM(N14+L16-M16)</f>
        <v>15363.1</v>
      </c>
    </row>
    <row r="17" spans="1:14" outlineLevel="1" x14ac:dyDescent="0.3">
      <c r="B17" s="1" t="s">
        <v>18</v>
      </c>
      <c r="C17" s="3">
        <v>1</v>
      </c>
      <c r="E17" s="3">
        <v>0</v>
      </c>
      <c r="F17" s="3"/>
      <c r="H17" s="1" t="s">
        <v>18</v>
      </c>
      <c r="J17" s="3">
        <v>1</v>
      </c>
      <c r="K17" s="3"/>
      <c r="L17" s="2">
        <f t="shared" si="1"/>
        <v>1</v>
      </c>
      <c r="M17" s="4">
        <v>0</v>
      </c>
      <c r="N17" s="3">
        <f t="shared" si="0"/>
        <v>15364.1</v>
      </c>
    </row>
    <row r="18" spans="1:14" outlineLevel="1" x14ac:dyDescent="0.3">
      <c r="A18" s="1" t="s">
        <v>26</v>
      </c>
      <c r="C18" s="1"/>
      <c r="E18" s="3"/>
      <c r="F18" s="3" t="s">
        <v>3</v>
      </c>
      <c r="G18" s="1" t="s">
        <v>26</v>
      </c>
      <c r="H18" s="1"/>
      <c r="K18" s="3"/>
      <c r="L18" s="4">
        <v>0</v>
      </c>
      <c r="M18" s="2" t="s">
        <v>3</v>
      </c>
      <c r="N18" s="3" t="s">
        <v>3</v>
      </c>
    </row>
    <row r="19" spans="1:14" outlineLevel="1" x14ac:dyDescent="0.3">
      <c r="B19" s="1" t="s">
        <v>10</v>
      </c>
      <c r="C19" s="1"/>
      <c r="D19" s="3">
        <v>3900</v>
      </c>
      <c r="E19" s="3"/>
      <c r="F19" s="3">
        <v>3235</v>
      </c>
      <c r="H19" s="1" t="s">
        <v>10</v>
      </c>
      <c r="K19" s="3">
        <v>5616</v>
      </c>
      <c r="L19" s="4">
        <v>0</v>
      </c>
      <c r="M19" s="2">
        <f>K19</f>
        <v>5616</v>
      </c>
      <c r="N19" s="3">
        <f>SUM(N17+L19-M19)</f>
        <v>9748.1</v>
      </c>
    </row>
    <row r="20" spans="1:14" outlineLevel="1" x14ac:dyDescent="0.3">
      <c r="B20" s="1" t="s">
        <v>25</v>
      </c>
      <c r="C20" s="1"/>
      <c r="D20" s="3">
        <v>1400</v>
      </c>
      <c r="E20" s="3"/>
      <c r="F20" s="3">
        <v>0</v>
      </c>
      <c r="H20" s="1" t="s">
        <v>25</v>
      </c>
      <c r="K20" s="3">
        <v>0</v>
      </c>
      <c r="L20" s="4"/>
      <c r="M20" s="2">
        <f t="shared" ref="M20:M52" si="2">K20</f>
        <v>0</v>
      </c>
      <c r="N20" s="3">
        <f t="shared" ref="N20:N23" si="3">N19+L20-M20</f>
        <v>9748.1</v>
      </c>
    </row>
    <row r="21" spans="1:14" outlineLevel="1" x14ac:dyDescent="0.3">
      <c r="B21" s="1" t="s">
        <v>54</v>
      </c>
      <c r="D21" s="3">
        <v>300</v>
      </c>
      <c r="E21" s="3"/>
      <c r="F21" s="3">
        <v>76</v>
      </c>
      <c r="H21" s="1" t="s">
        <v>54</v>
      </c>
      <c r="J21" s="3"/>
      <c r="K21" s="3">
        <v>600</v>
      </c>
      <c r="L21" s="4">
        <v>0</v>
      </c>
      <c r="M21" s="2">
        <f t="shared" si="2"/>
        <v>600</v>
      </c>
      <c r="N21" s="3">
        <f t="shared" si="3"/>
        <v>9148.1</v>
      </c>
    </row>
    <row r="22" spans="1:14" outlineLevel="1" x14ac:dyDescent="0.3">
      <c r="B22" s="1" t="s">
        <v>27</v>
      </c>
      <c r="D22" s="3">
        <v>200</v>
      </c>
      <c r="E22" s="3"/>
      <c r="F22" s="3">
        <v>100</v>
      </c>
      <c r="H22" s="1" t="s">
        <v>27</v>
      </c>
      <c r="J22" s="3"/>
      <c r="K22" s="3">
        <v>200</v>
      </c>
      <c r="L22" s="4">
        <v>0</v>
      </c>
      <c r="M22" s="2">
        <f t="shared" si="2"/>
        <v>200</v>
      </c>
      <c r="N22" s="3">
        <f t="shared" si="3"/>
        <v>8948.1</v>
      </c>
    </row>
    <row r="23" spans="1:14" outlineLevel="1" x14ac:dyDescent="0.3">
      <c r="B23" s="1" t="s">
        <v>28</v>
      </c>
      <c r="D23" s="3">
        <v>100</v>
      </c>
      <c r="E23" s="3"/>
      <c r="F23" s="3">
        <v>0</v>
      </c>
      <c r="H23" s="1" t="s">
        <v>28</v>
      </c>
      <c r="J23" s="3"/>
      <c r="K23" s="3">
        <v>100</v>
      </c>
      <c r="L23" s="4"/>
      <c r="M23" s="2">
        <f t="shared" si="2"/>
        <v>100</v>
      </c>
      <c r="N23" s="3">
        <f t="shared" si="3"/>
        <v>8848.1</v>
      </c>
    </row>
    <row r="24" spans="1:14" outlineLevel="1" x14ac:dyDescent="0.3">
      <c r="A24" s="1" t="s">
        <v>29</v>
      </c>
      <c r="C24" s="1"/>
      <c r="D24" s="3" t="s">
        <v>3</v>
      </c>
      <c r="E24" s="3"/>
      <c r="F24" s="3" t="s">
        <v>3</v>
      </c>
      <c r="G24" s="1" t="s">
        <v>29</v>
      </c>
      <c r="H24" s="1"/>
      <c r="K24" s="3" t="s">
        <v>3</v>
      </c>
      <c r="L24" s="4">
        <v>0</v>
      </c>
      <c r="M24" s="2" t="str">
        <f>K24</f>
        <v xml:space="preserve"> </v>
      </c>
      <c r="N24" s="3" t="s">
        <v>3</v>
      </c>
    </row>
    <row r="25" spans="1:14" outlineLevel="1" x14ac:dyDescent="0.3">
      <c r="B25" s="1" t="s">
        <v>30</v>
      </c>
      <c r="C25" s="1"/>
      <c r="D25" s="3">
        <v>300</v>
      </c>
      <c r="E25" s="3"/>
      <c r="F25" s="3">
        <v>76</v>
      </c>
      <c r="H25" s="1" t="s">
        <v>30</v>
      </c>
      <c r="K25" s="3">
        <v>300</v>
      </c>
      <c r="L25" s="4"/>
      <c r="M25" s="2">
        <f t="shared" si="2"/>
        <v>300</v>
      </c>
      <c r="N25" s="3">
        <f>SUM(N23+L25-M25)</f>
        <v>8548.1</v>
      </c>
    </row>
    <row r="26" spans="1:14" outlineLevel="1" x14ac:dyDescent="0.3">
      <c r="B26" s="1" t="s">
        <v>31</v>
      </c>
      <c r="C26" s="1"/>
      <c r="D26" s="3">
        <v>50</v>
      </c>
      <c r="E26" s="3"/>
      <c r="F26" s="3">
        <v>40</v>
      </c>
      <c r="H26" s="1" t="s">
        <v>31</v>
      </c>
      <c r="K26" s="3">
        <v>40</v>
      </c>
      <c r="L26" s="4"/>
      <c r="M26" s="2">
        <f t="shared" si="2"/>
        <v>40</v>
      </c>
      <c r="N26" s="3">
        <f>SUM(N25+L26-M26)</f>
        <v>8508.1</v>
      </c>
    </row>
    <row r="27" spans="1:14" outlineLevel="1" x14ac:dyDescent="0.3">
      <c r="B27" s="1" t="s">
        <v>32</v>
      </c>
      <c r="C27" s="1"/>
      <c r="D27" s="3">
        <v>80</v>
      </c>
      <c r="E27" s="3"/>
      <c r="F27" s="3">
        <v>79.989999999999995</v>
      </c>
      <c r="H27" s="1" t="s">
        <v>32</v>
      </c>
      <c r="K27" s="3">
        <v>80</v>
      </c>
      <c r="L27" s="4"/>
      <c r="M27" s="2">
        <f t="shared" si="2"/>
        <v>80</v>
      </c>
      <c r="N27" s="3">
        <f t="shared" ref="N27:N29" si="4">SUM(N26+L27-M27)</f>
        <v>8428.1</v>
      </c>
    </row>
    <row r="28" spans="1:14" outlineLevel="1" x14ac:dyDescent="0.3">
      <c r="B28" s="1" t="s">
        <v>33</v>
      </c>
      <c r="C28" s="1"/>
      <c r="D28" s="3">
        <v>50</v>
      </c>
      <c r="E28" s="3"/>
      <c r="F28" s="3">
        <v>79.989999999999995</v>
      </c>
      <c r="H28" s="1" t="s">
        <v>33</v>
      </c>
      <c r="K28" s="3">
        <v>0</v>
      </c>
      <c r="L28" s="4"/>
      <c r="M28" s="2">
        <f t="shared" si="2"/>
        <v>0</v>
      </c>
      <c r="N28" s="3">
        <f t="shared" si="4"/>
        <v>8428.1</v>
      </c>
    </row>
    <row r="29" spans="1:14" outlineLevel="1" x14ac:dyDescent="0.3">
      <c r="B29" s="1" t="s">
        <v>34</v>
      </c>
      <c r="C29" s="1"/>
      <c r="D29" s="3">
        <v>50</v>
      </c>
      <c r="E29" s="3"/>
      <c r="F29" s="3">
        <v>0</v>
      </c>
      <c r="H29" s="1" t="s">
        <v>34</v>
      </c>
      <c r="K29" s="3">
        <v>0</v>
      </c>
      <c r="L29" s="4"/>
      <c r="M29" s="2">
        <f t="shared" si="2"/>
        <v>0</v>
      </c>
      <c r="N29" s="3">
        <f t="shared" si="4"/>
        <v>8428.1</v>
      </c>
    </row>
    <row r="30" spans="1:14" outlineLevel="1" x14ac:dyDescent="0.3">
      <c r="A30" s="1" t="s">
        <v>5</v>
      </c>
      <c r="C30" s="1"/>
      <c r="E30" s="3"/>
      <c r="F30" s="3"/>
      <c r="G30" s="1" t="s">
        <v>5</v>
      </c>
      <c r="H30" s="1"/>
      <c r="K30" s="3"/>
      <c r="L30" s="4">
        <v>0</v>
      </c>
      <c r="M30" s="2" t="s">
        <v>3</v>
      </c>
      <c r="N30" s="3" t="s">
        <v>3</v>
      </c>
    </row>
    <row r="31" spans="1:14" outlineLevel="1" x14ac:dyDescent="0.3">
      <c r="B31" s="1" t="s">
        <v>6</v>
      </c>
      <c r="C31" s="1"/>
      <c r="D31" s="3">
        <v>100</v>
      </c>
      <c r="E31" s="3"/>
      <c r="F31" s="3">
        <v>0</v>
      </c>
      <c r="H31" s="1" t="s">
        <v>6</v>
      </c>
      <c r="K31" s="3">
        <v>0</v>
      </c>
      <c r="L31" s="4">
        <v>0</v>
      </c>
      <c r="M31" s="2">
        <f t="shared" si="2"/>
        <v>0</v>
      </c>
      <c r="N31" s="3">
        <f>SUM(N29+L31-M31)</f>
        <v>8428.1</v>
      </c>
    </row>
    <row r="32" spans="1:14" outlineLevel="1" x14ac:dyDescent="0.3">
      <c r="B32" s="1" t="s">
        <v>35</v>
      </c>
      <c r="C32" s="1"/>
      <c r="D32" s="3">
        <v>200</v>
      </c>
      <c r="E32" s="3"/>
      <c r="F32" s="3">
        <v>270</v>
      </c>
      <c r="H32" s="1" t="s">
        <v>35</v>
      </c>
      <c r="K32" s="3">
        <v>270</v>
      </c>
      <c r="L32" s="4">
        <v>0</v>
      </c>
      <c r="M32" s="2">
        <f t="shared" si="2"/>
        <v>270</v>
      </c>
      <c r="N32" s="3">
        <f>SUM(N31+L32-M32)</f>
        <v>8158.1</v>
      </c>
    </row>
    <row r="33" spans="1:14" outlineLevel="1" x14ac:dyDescent="0.3">
      <c r="A33" s="1" t="s">
        <v>36</v>
      </c>
      <c r="C33" s="1"/>
      <c r="D33" s="3">
        <v>1500</v>
      </c>
      <c r="E33" s="3"/>
      <c r="F33" s="3">
        <v>1527.11</v>
      </c>
      <c r="G33" s="1" t="s">
        <v>36</v>
      </c>
      <c r="H33" s="1"/>
      <c r="K33" s="3">
        <v>1527.11</v>
      </c>
      <c r="L33" s="4">
        <v>0</v>
      </c>
      <c r="M33" s="2">
        <f t="shared" si="2"/>
        <v>1527.11</v>
      </c>
      <c r="N33" s="3">
        <f>SUM(N32+L33-M33)</f>
        <v>6630.9900000000007</v>
      </c>
    </row>
    <row r="34" spans="1:14" outlineLevel="1" x14ac:dyDescent="0.3">
      <c r="A34" s="1" t="s">
        <v>37</v>
      </c>
      <c r="C34" s="1"/>
      <c r="E34" s="3"/>
      <c r="F34" s="3"/>
      <c r="G34" s="1" t="s">
        <v>37</v>
      </c>
      <c r="H34" s="1"/>
      <c r="K34" s="3"/>
      <c r="L34" s="4">
        <v>0</v>
      </c>
      <c r="M34" s="2" t="s">
        <v>3</v>
      </c>
      <c r="N34" s="3" t="s">
        <v>3</v>
      </c>
    </row>
    <row r="35" spans="1:14" outlineLevel="1" x14ac:dyDescent="0.3">
      <c r="B35" s="1" t="s">
        <v>38</v>
      </c>
      <c r="C35" s="1"/>
      <c r="D35" s="3">
        <v>112</v>
      </c>
      <c r="E35" s="3"/>
      <c r="F35" s="3">
        <v>0</v>
      </c>
      <c r="H35" s="1" t="s">
        <v>38</v>
      </c>
      <c r="K35" s="3">
        <v>120</v>
      </c>
      <c r="L35" s="4">
        <v>0</v>
      </c>
      <c r="M35" s="2">
        <f t="shared" si="2"/>
        <v>120</v>
      </c>
      <c r="N35" s="3">
        <f>SUM(N33+L35-M35)</f>
        <v>6510.9900000000007</v>
      </c>
    </row>
    <row r="36" spans="1:14" outlineLevel="1" x14ac:dyDescent="0.3">
      <c r="B36" s="1" t="s">
        <v>39</v>
      </c>
      <c r="C36" s="1"/>
      <c r="D36" s="3">
        <v>107</v>
      </c>
      <c r="E36" s="3"/>
      <c r="F36" s="3">
        <v>92.52</v>
      </c>
      <c r="H36" s="1" t="s">
        <v>39</v>
      </c>
      <c r="K36" s="3">
        <v>109</v>
      </c>
      <c r="L36" s="4">
        <v>0</v>
      </c>
      <c r="M36" s="2">
        <f t="shared" si="2"/>
        <v>109</v>
      </c>
      <c r="N36" s="3">
        <f>SUM(N35+L36-M36)</f>
        <v>6401.9900000000007</v>
      </c>
    </row>
    <row r="37" spans="1:14" ht="14.4" outlineLevel="1" x14ac:dyDescent="0.3">
      <c r="A37" s="9" t="s">
        <v>40</v>
      </c>
      <c r="B37" s="8"/>
      <c r="C37" s="1"/>
      <c r="E37" s="3"/>
      <c r="F37" s="3"/>
      <c r="G37" s="9" t="s">
        <v>40</v>
      </c>
      <c r="H37" s="8"/>
      <c r="K37" s="3"/>
      <c r="L37" s="4"/>
      <c r="M37" s="2"/>
      <c r="N37" s="3"/>
    </row>
    <row r="38" spans="1:14" outlineLevel="1" x14ac:dyDescent="0.3">
      <c r="B38" s="1" t="s">
        <v>41</v>
      </c>
      <c r="C38" s="1"/>
      <c r="D38" s="3">
        <v>300</v>
      </c>
      <c r="E38" s="3"/>
      <c r="F38" s="3">
        <v>60</v>
      </c>
      <c r="H38" s="1" t="s">
        <v>41</v>
      </c>
      <c r="K38" s="3">
        <v>300</v>
      </c>
      <c r="L38" s="4"/>
      <c r="M38" s="2">
        <f t="shared" si="2"/>
        <v>300</v>
      </c>
      <c r="N38" s="3">
        <f>SUM(N36+L38-M38)</f>
        <v>6101.9900000000007</v>
      </c>
    </row>
    <row r="39" spans="1:14" outlineLevel="1" x14ac:dyDescent="0.3">
      <c r="B39" s="1" t="s">
        <v>42</v>
      </c>
      <c r="C39" s="1"/>
      <c r="D39" s="3">
        <v>20</v>
      </c>
      <c r="E39" s="3"/>
      <c r="F39" s="3">
        <v>20.39</v>
      </c>
      <c r="H39" s="1" t="s">
        <v>42</v>
      </c>
      <c r="K39" s="3">
        <v>22</v>
      </c>
      <c r="L39" s="4"/>
      <c r="M39" s="2">
        <f t="shared" si="2"/>
        <v>22</v>
      </c>
      <c r="N39" s="3">
        <f>SUM(N38+L39-M39)</f>
        <v>6079.9900000000007</v>
      </c>
    </row>
    <row r="40" spans="1:14" outlineLevel="1" x14ac:dyDescent="0.3">
      <c r="B40" s="1" t="s">
        <v>43</v>
      </c>
      <c r="C40" s="1"/>
      <c r="D40" s="3">
        <v>150</v>
      </c>
      <c r="E40" s="3"/>
      <c r="F40" s="3">
        <v>150</v>
      </c>
      <c r="H40" s="1" t="s">
        <v>43</v>
      </c>
      <c r="K40" s="3">
        <v>180</v>
      </c>
      <c r="L40" s="4"/>
      <c r="M40" s="2">
        <f t="shared" si="2"/>
        <v>180</v>
      </c>
      <c r="N40" s="3">
        <f t="shared" ref="N40:N41" si="5">SUM(N39+L40-M40)</f>
        <v>5899.9900000000007</v>
      </c>
    </row>
    <row r="41" spans="1:14" ht="14.4" outlineLevel="1" x14ac:dyDescent="0.3">
      <c r="A41" s="9" t="s">
        <v>44</v>
      </c>
      <c r="B41" s="8"/>
      <c r="C41" s="1"/>
      <c r="D41" s="3" t="s">
        <v>3</v>
      </c>
      <c r="E41" s="3"/>
      <c r="F41" s="3">
        <v>181</v>
      </c>
      <c r="G41" s="1" t="s">
        <v>44</v>
      </c>
      <c r="H41"/>
      <c r="K41" s="3">
        <v>0</v>
      </c>
      <c r="L41" s="4"/>
      <c r="M41" s="2">
        <f t="shared" si="2"/>
        <v>0</v>
      </c>
      <c r="N41" s="3">
        <f t="shared" si="5"/>
        <v>5899.9900000000007</v>
      </c>
    </row>
    <row r="42" spans="1:14" outlineLevel="1" x14ac:dyDescent="0.3">
      <c r="A42" s="1" t="s">
        <v>45</v>
      </c>
      <c r="C42" s="1"/>
      <c r="G42" s="1" t="s">
        <v>45</v>
      </c>
      <c r="H42" s="1"/>
      <c r="K42" s="3"/>
      <c r="N42" s="3"/>
    </row>
    <row r="43" spans="1:14" outlineLevel="1" x14ac:dyDescent="0.3">
      <c r="B43" s="1" t="s">
        <v>47</v>
      </c>
      <c r="C43" s="1"/>
      <c r="D43" s="3">
        <v>306</v>
      </c>
      <c r="F43" s="1">
        <v>0</v>
      </c>
      <c r="H43" s="1" t="s">
        <v>47</v>
      </c>
      <c r="K43" s="3">
        <v>306</v>
      </c>
      <c r="M43" s="2">
        <f t="shared" si="2"/>
        <v>306</v>
      </c>
      <c r="N43" s="3">
        <f>SUM(N41+L43-M43)</f>
        <v>5593.9900000000007</v>
      </c>
    </row>
    <row r="44" spans="1:14" outlineLevel="1" x14ac:dyDescent="0.3">
      <c r="B44" s="1" t="s">
        <v>48</v>
      </c>
      <c r="C44" s="1"/>
      <c r="D44" s="3">
        <v>500</v>
      </c>
      <c r="F44" s="1">
        <v>0</v>
      </c>
      <c r="H44" s="1" t="s">
        <v>48</v>
      </c>
      <c r="K44" s="3">
        <v>450</v>
      </c>
      <c r="M44" s="2">
        <f t="shared" si="2"/>
        <v>450</v>
      </c>
      <c r="N44" s="3">
        <f>SUM(N43+L44-M44)</f>
        <v>5143.9900000000007</v>
      </c>
    </row>
    <row r="45" spans="1:14" outlineLevel="1" x14ac:dyDescent="0.3">
      <c r="B45" s="1" t="s">
        <v>46</v>
      </c>
      <c r="C45" s="1"/>
      <c r="D45" s="3">
        <v>300</v>
      </c>
      <c r="F45" s="1">
        <v>0</v>
      </c>
      <c r="H45" s="1" t="s">
        <v>46</v>
      </c>
      <c r="K45" s="3">
        <v>300</v>
      </c>
      <c r="M45" s="2">
        <f t="shared" si="2"/>
        <v>300</v>
      </c>
      <c r="N45" s="3">
        <f t="shared" ref="N45:N47" si="6">SUM(N44+L45-M45)</f>
        <v>4843.9900000000007</v>
      </c>
    </row>
    <row r="46" spans="1:14" outlineLevel="1" x14ac:dyDescent="0.3">
      <c r="B46" s="1" t="s">
        <v>50</v>
      </c>
      <c r="C46" s="1"/>
      <c r="D46" s="3">
        <v>500</v>
      </c>
      <c r="F46" s="1">
        <v>150</v>
      </c>
      <c r="H46" s="1" t="s">
        <v>50</v>
      </c>
      <c r="K46" s="3">
        <v>500</v>
      </c>
      <c r="M46" s="2">
        <f t="shared" si="2"/>
        <v>500</v>
      </c>
      <c r="N46" s="3">
        <f t="shared" si="6"/>
        <v>4343.9900000000007</v>
      </c>
    </row>
    <row r="47" spans="1:14" outlineLevel="1" x14ac:dyDescent="0.3">
      <c r="B47" s="1" t="s">
        <v>23</v>
      </c>
      <c r="C47" s="1"/>
      <c r="D47" s="3">
        <v>3000</v>
      </c>
      <c r="F47" s="1">
        <v>0</v>
      </c>
      <c r="H47" s="1" t="s">
        <v>23</v>
      </c>
      <c r="K47" s="3">
        <v>0</v>
      </c>
      <c r="M47" s="2">
        <f t="shared" si="2"/>
        <v>0</v>
      </c>
      <c r="N47" s="3">
        <f t="shared" si="6"/>
        <v>4343.9900000000007</v>
      </c>
    </row>
    <row r="48" spans="1:14" outlineLevel="1" x14ac:dyDescent="0.3">
      <c r="A48" s="1" t="s">
        <v>49</v>
      </c>
      <c r="C48" s="1"/>
      <c r="G48" s="1" t="s">
        <v>49</v>
      </c>
      <c r="H48" s="1"/>
      <c r="K48" s="3"/>
      <c r="N48" s="3"/>
    </row>
    <row r="49" spans="1:14" outlineLevel="1" x14ac:dyDescent="0.3">
      <c r="B49" s="1" t="s">
        <v>55</v>
      </c>
      <c r="C49" s="1"/>
      <c r="D49" s="3">
        <v>0</v>
      </c>
      <c r="F49" s="1">
        <v>0</v>
      </c>
      <c r="H49" s="1" t="s">
        <v>55</v>
      </c>
      <c r="K49" s="3">
        <v>350</v>
      </c>
      <c r="M49" s="2">
        <f t="shared" si="2"/>
        <v>350</v>
      </c>
      <c r="N49" s="3">
        <f>SUM(N47+L49-M49)</f>
        <v>3993.9900000000007</v>
      </c>
    </row>
    <row r="50" spans="1:14" outlineLevel="1" x14ac:dyDescent="0.3">
      <c r="B50" s="1" t="s">
        <v>51</v>
      </c>
      <c r="C50" s="1"/>
      <c r="D50" s="3">
        <v>500</v>
      </c>
      <c r="F50" s="1">
        <v>0</v>
      </c>
      <c r="H50" s="1" t="s">
        <v>51</v>
      </c>
      <c r="K50" s="3">
        <v>500</v>
      </c>
      <c r="M50" s="2">
        <f t="shared" si="2"/>
        <v>500</v>
      </c>
      <c r="N50" s="3">
        <f>SUM(N49+L50-M50)</f>
        <v>3493.9900000000007</v>
      </c>
    </row>
    <row r="51" spans="1:14" outlineLevel="1" x14ac:dyDescent="0.3">
      <c r="B51" s="1" t="s">
        <v>52</v>
      </c>
      <c r="C51" s="1"/>
      <c r="D51" s="3">
        <v>0</v>
      </c>
      <c r="F51" s="1">
        <v>0</v>
      </c>
      <c r="H51" s="1" t="s">
        <v>52</v>
      </c>
      <c r="K51" s="3">
        <v>0</v>
      </c>
      <c r="M51" s="2">
        <f t="shared" si="2"/>
        <v>0</v>
      </c>
      <c r="N51" s="3">
        <f t="shared" ref="N51:N52" si="7">SUM(N50+L51-M51)</f>
        <v>3493.9900000000007</v>
      </c>
    </row>
    <row r="52" spans="1:14" outlineLevel="1" x14ac:dyDescent="0.3">
      <c r="B52" s="1" t="s">
        <v>53</v>
      </c>
      <c r="C52" s="1"/>
      <c r="D52" s="3">
        <v>1000</v>
      </c>
      <c r="F52" s="1">
        <v>0</v>
      </c>
      <c r="H52" s="1" t="s">
        <v>53</v>
      </c>
      <c r="K52" s="3">
        <v>1000</v>
      </c>
      <c r="M52" s="2">
        <f t="shared" si="2"/>
        <v>1000</v>
      </c>
      <c r="N52" s="3">
        <f t="shared" si="7"/>
        <v>2493.9900000000007</v>
      </c>
    </row>
    <row r="53" spans="1:14" x14ac:dyDescent="0.3">
      <c r="A53" s="1" t="s">
        <v>7</v>
      </c>
      <c r="C53" s="2">
        <f t="shared" ref="C53:E53" si="8">SUM(C6:C52)</f>
        <v>11013</v>
      </c>
      <c r="D53" s="2">
        <f t="shared" si="8"/>
        <v>15025</v>
      </c>
      <c r="E53" s="2">
        <f t="shared" si="8"/>
        <v>11200</v>
      </c>
      <c r="F53" s="2">
        <f>SUM(F6:F52)</f>
        <v>6538</v>
      </c>
      <c r="G53" s="1" t="s">
        <v>7</v>
      </c>
      <c r="H53" s="1"/>
      <c r="I53" s="2"/>
      <c r="J53" s="2">
        <f>SUM(J6:J52)</f>
        <v>10764.1</v>
      </c>
      <c r="K53" s="2">
        <f>SUM(K6:K52)</f>
        <v>13270.11</v>
      </c>
      <c r="L53" s="2">
        <f>SUM(L6:L52)</f>
        <v>10764.1</v>
      </c>
      <c r="M53" s="2">
        <f t="shared" ref="M53" si="9">SUM(M6:M52)</f>
        <v>13270.11</v>
      </c>
      <c r="N53" s="2">
        <f>N52</f>
        <v>2493.9900000000007</v>
      </c>
    </row>
  </sheetData>
  <mergeCells count="6">
    <mergeCell ref="E3:F3"/>
    <mergeCell ref="A11:B11"/>
    <mergeCell ref="A37:B37"/>
    <mergeCell ref="A41:B41"/>
    <mergeCell ref="G11:H11"/>
    <mergeCell ref="G37:H37"/>
  </mergeCells>
  <pageMargins left="0.25" right="0.25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Constable</dc:creator>
  <cp:lastModifiedBy>Parish Clerk</cp:lastModifiedBy>
  <cp:lastPrinted>2024-01-11T10:08:54Z</cp:lastPrinted>
  <dcterms:created xsi:type="dcterms:W3CDTF">2018-07-15T20:35:54Z</dcterms:created>
  <dcterms:modified xsi:type="dcterms:W3CDTF">2024-02-07T17:25:50Z</dcterms:modified>
</cp:coreProperties>
</file>