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oline\Desktop\Great Budworth Parish Council\Budget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B9" i="1" l="1"/>
  <c r="B15" i="1" s="1"/>
  <c r="D54" i="1" l="1"/>
  <c r="D49" i="1"/>
  <c r="D43" i="1"/>
  <c r="D40" i="1"/>
  <c r="D34" i="1"/>
  <c r="B34" i="1"/>
  <c r="B40" i="1"/>
  <c r="B43" i="1"/>
  <c r="B49" i="1"/>
  <c r="B54" i="1"/>
  <c r="C40" i="1"/>
  <c r="C34" i="1"/>
  <c r="D56" i="1" l="1"/>
  <c r="B56" i="1"/>
  <c r="C54" i="1" l="1"/>
  <c r="C56" i="1" l="1"/>
</calcChain>
</file>

<file path=xl/sharedStrings.xml><?xml version="1.0" encoding="utf-8"?>
<sst xmlns="http://schemas.openxmlformats.org/spreadsheetml/2006/main" count="67" uniqueCount="62">
  <si>
    <t xml:space="preserve"> BUDGET 2016/2017</t>
  </si>
  <si>
    <t>APRIL</t>
  </si>
  <si>
    <t>MAY</t>
  </si>
  <si>
    <t>JUNE</t>
  </si>
  <si>
    <t>JULY</t>
  </si>
  <si>
    <t>AUGUST</t>
  </si>
  <si>
    <t>OCTOBER</t>
  </si>
  <si>
    <t>MARCH</t>
  </si>
  <si>
    <t>BALANCE TO DATE</t>
  </si>
  <si>
    <t>INCOME</t>
  </si>
  <si>
    <t>ACCRUALS</t>
  </si>
  <si>
    <t>TOTAL</t>
  </si>
  <si>
    <t>OPENING BALANCE</t>
  </si>
  <si>
    <t>PRECEPT</t>
  </si>
  <si>
    <t>GRANT CWAC</t>
  </si>
  <si>
    <t>EXPENDITURE</t>
  </si>
  <si>
    <t>ADMINISTRATION</t>
  </si>
  <si>
    <t>CLERKS SALARY (inc. Heating and lighting and broadband)</t>
  </si>
  <si>
    <t>TAX</t>
  </si>
  <si>
    <t>CLERK PENSION CONTRIBUTIONS</t>
  </si>
  <si>
    <t>INSURANCE</t>
  </si>
  <si>
    <t>TRAINING</t>
  </si>
  <si>
    <t>RENT</t>
  </si>
  <si>
    <t>WEBSITE</t>
  </si>
  <si>
    <t>CHAIRMANS ALLOWANCE</t>
  </si>
  <si>
    <t>SUB TOTAL</t>
  </si>
  <si>
    <t>MAINTENANCE</t>
  </si>
  <si>
    <t>THE AVENUE / TREES</t>
  </si>
  <si>
    <t>GENERAL MAINTENANCE</t>
  </si>
  <si>
    <t>PUMPHOUSE RESTORATION</t>
  </si>
  <si>
    <t xml:space="preserve">GRANTS FUND </t>
  </si>
  <si>
    <t xml:space="preserve"> PARISH PROJECTS</t>
  </si>
  <si>
    <t>LIGHTING</t>
  </si>
  <si>
    <t>RESERVE</t>
  </si>
  <si>
    <t>RESERVE/CONTINGENCY</t>
  </si>
  <si>
    <t>TOTAL:</t>
  </si>
  <si>
    <t>ChALC/SLCC/CCA MEMBERSHIP</t>
  </si>
  <si>
    <t>VAT to be claimed</t>
  </si>
  <si>
    <t>TENNIS CLUB RENT</t>
  </si>
  <si>
    <t>As of 1st APRIL RESERVE ACCOUNT</t>
  </si>
  <si>
    <t>As of 1st APRIL CURRENT ACCOUNT</t>
  </si>
  <si>
    <t>SEPTEMBER</t>
  </si>
  <si>
    <t>NOVE,BER</t>
  </si>
  <si>
    <t>DECEMBER</t>
  </si>
  <si>
    <t>JANUARY</t>
  </si>
  <si>
    <t>FEBRUARY</t>
  </si>
  <si>
    <t>Section 137 Spending  Total for 2016/17 £2178.56</t>
  </si>
  <si>
    <t>GREAT BUDWORTH BUDGET  2017/18</t>
  </si>
  <si>
    <t>ACTUAL 2016-17 SPEND</t>
  </si>
  <si>
    <t>PROPOSED 2017-18</t>
  </si>
  <si>
    <t xml:space="preserve">STATIONERY/COPYING </t>
  </si>
  <si>
    <t xml:space="preserve">AUDIT </t>
  </si>
  <si>
    <t>ARNOLD BAKER TEXT BOOK</t>
  </si>
  <si>
    <t xml:space="preserve">PARISH FIELD AND TRAFFIC MANAGEMENT RECOMMENDATIONS </t>
  </si>
  <si>
    <t>ELECTION COSTS  (including £200 ringfenced from 2016/17)</t>
  </si>
  <si>
    <t>FOOTPATH RESTORATION IN THE AVENUE (hoping for grant)</t>
  </si>
  <si>
    <t>Suggested precept amount</t>
  </si>
  <si>
    <t>FIELDS IN TRUST</t>
  </si>
  <si>
    <t>ICO RENEWAL</t>
  </si>
  <si>
    <t>OFFICE EQUIPMENT  (renewal of software)</t>
  </si>
  <si>
    <t>CLERK'S EXPENSES (mileage)</t>
  </si>
  <si>
    <t>VAT to be claimed (inc. Parish Hall Roof VAT - £3249.30 without)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</si>
</sst>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Border="1"/>
    <xf numFmtId="2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1" fillId="0" borderId="1" xfId="0" applyFont="1" applyFill="1" applyBorder="1"/>
    <xf numFmtId="2" fontId="1" fillId="0" borderId="1" xfId="0" applyNumberFormat="1" applyFont="1" applyBorder="1"/>
    <xf numFmtId="2" fontId="3" fillId="0" borderId="1" xfId="0" applyNumberFormat="1" applyFont="1" applyBorder="1"/>
    <xf numFmtId="2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Fill="1" applyBorder="1"/>
    <xf numFmtId="43" fontId="2" fillId="0" borderId="1" xfId="0" applyNumberFormat="1" applyFont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5" fillId="0" borderId="1" xfId="0" applyFont="1" applyBorder="1"/>
    <xf numFmtId="0" fontId="5" fillId="0" borderId="1" xfId="0" applyFont="1" applyFill="1" applyBorder="1"/>
    <xf numFmtId="0" fontId="7" fillId="0" borderId="1" xfId="0" applyFont="1" applyFill="1" applyBorder="1"/>
    <xf numFmtId="0" fontId="8" fillId="0" borderId="1" xfId="0" applyFont="1" applyBorder="1"/>
    <xf numFmtId="2" fontId="1" fillId="0" borderId="1" xfId="0" applyNumberFormat="1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textRotation="90"/>
    </xf>
    <xf numFmtId="0" fontId="0" fillId="0" borderId="0" xfId="0" applyFill="1" applyBorder="1"/>
    <xf numFmtId="2" fontId="1" fillId="2" borderId="1" xfId="0" applyNumberFormat="1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2" fontId="1" fillId="3" borderId="1" xfId="0" applyNumberFormat="1" applyFont="1" applyFill="1" applyBorder="1"/>
    <xf numFmtId="0" fontId="4" fillId="3" borderId="1" xfId="0" applyFont="1" applyFill="1" applyBorder="1"/>
    <xf numFmtId="2" fontId="4" fillId="3" borderId="1" xfId="0" applyNumberFormat="1" applyFont="1" applyFill="1" applyBorder="1"/>
    <xf numFmtId="2" fontId="1" fillId="0" borderId="1" xfId="0" applyNumberFormat="1" applyFont="1" applyFill="1" applyBorder="1" applyAlignment="1">
      <alignment textRotation="90" wrapText="1"/>
    </xf>
    <xf numFmtId="43" fontId="5" fillId="3" borderId="1" xfId="0" applyNumberFormat="1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/>
    <xf numFmtId="2" fontId="4" fillId="2" borderId="1" xfId="0" applyNumberFormat="1" applyFont="1" applyFill="1" applyBorder="1"/>
    <xf numFmtId="0" fontId="6" fillId="2" borderId="1" xfId="0" applyFont="1" applyFill="1" applyBorder="1"/>
    <xf numFmtId="0" fontId="0" fillId="2" borderId="1" xfId="0" applyFont="1" applyFill="1" applyBorder="1"/>
    <xf numFmtId="43" fontId="1" fillId="2" borderId="1" xfId="0" applyNumberFormat="1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topLeftCell="A37" zoomScale="60" zoomScaleNormal="60" workbookViewId="0">
      <selection activeCell="D11" sqref="D11"/>
    </sheetView>
  </sheetViews>
  <sheetFormatPr defaultColWidth="9.140625" defaultRowHeight="18.75" x14ac:dyDescent="0.3"/>
  <cols>
    <col min="1" max="1" width="89.7109375" style="3" customWidth="1"/>
    <col min="2" max="2" width="15.7109375" style="3" customWidth="1"/>
    <col min="3" max="3" width="15.5703125" style="2" customWidth="1"/>
    <col min="4" max="4" width="11.42578125" style="3" customWidth="1"/>
    <col min="5" max="5" width="11.28515625" style="3" customWidth="1"/>
    <col min="6" max="6" width="12.7109375" style="3" bestFit="1" customWidth="1"/>
    <col min="7" max="8" width="9.28515625" style="4" bestFit="1" customWidth="1"/>
    <col min="9" max="10" width="9.140625" style="4"/>
    <col min="11" max="16" width="9.140625" style="3"/>
    <col min="17" max="17" width="14.85546875" style="3" customWidth="1"/>
    <col min="18" max="18" width="10.5703125" style="3" customWidth="1"/>
    <col min="19" max="19" width="28.7109375" style="3" customWidth="1"/>
    <col min="20" max="22" width="9.140625" style="3"/>
    <col min="23" max="23" width="9.140625" style="3" customWidth="1"/>
    <col min="24" max="16384" width="9.140625" style="3"/>
  </cols>
  <sheetData>
    <row r="1" spans="1:20" x14ac:dyDescent="0.3">
      <c r="A1" s="1" t="s">
        <v>47</v>
      </c>
      <c r="B1" s="1"/>
    </row>
    <row r="2" spans="1:20" s="1" customFormat="1" ht="127.5" customHeight="1" x14ac:dyDescent="0.3">
      <c r="A2" s="5"/>
      <c r="B2" s="8" t="s">
        <v>49</v>
      </c>
      <c r="C2" s="33" t="s">
        <v>0</v>
      </c>
      <c r="D2" s="7" t="s">
        <v>48</v>
      </c>
      <c r="E2" s="7" t="s">
        <v>1</v>
      </c>
      <c r="F2" s="8" t="s">
        <v>2</v>
      </c>
      <c r="G2" s="9" t="s">
        <v>3</v>
      </c>
      <c r="H2" s="9" t="s">
        <v>4</v>
      </c>
      <c r="I2" s="9" t="s">
        <v>5</v>
      </c>
      <c r="J2" s="9" t="s">
        <v>41</v>
      </c>
      <c r="K2" s="8" t="s">
        <v>6</v>
      </c>
      <c r="L2" s="8" t="s">
        <v>42</v>
      </c>
      <c r="M2" s="9" t="s">
        <v>43</v>
      </c>
      <c r="N2" s="9" t="s">
        <v>44</v>
      </c>
      <c r="O2" s="9" t="s">
        <v>45</v>
      </c>
      <c r="P2" s="9" t="s">
        <v>7</v>
      </c>
      <c r="Q2" s="25" t="s">
        <v>8</v>
      </c>
      <c r="R2" s="23" t="s">
        <v>37</v>
      </c>
      <c r="S2" s="24" t="s">
        <v>46</v>
      </c>
      <c r="T2" s="6"/>
    </row>
    <row r="3" spans="1:20" ht="47.25" customHeight="1" x14ac:dyDescent="0.3">
      <c r="A3" s="1" t="s">
        <v>9</v>
      </c>
      <c r="B3" s="1"/>
      <c r="C3" s="11"/>
    </row>
    <row r="4" spans="1:20" x14ac:dyDescent="0.3">
      <c r="A4" s="1"/>
      <c r="B4" s="1"/>
      <c r="C4" s="11"/>
    </row>
    <row r="5" spans="1:20" ht="27" customHeight="1" x14ac:dyDescent="0.3">
      <c r="A5" s="5" t="s">
        <v>40</v>
      </c>
      <c r="B5" s="5">
        <v>4866</v>
      </c>
      <c r="J5" s="26"/>
    </row>
    <row r="6" spans="1:20" ht="30.75" customHeight="1" x14ac:dyDescent="0.3">
      <c r="A6" s="5" t="s">
        <v>39</v>
      </c>
      <c r="B6" s="5">
        <v>2.13</v>
      </c>
      <c r="C6" s="12">
        <v>2.13</v>
      </c>
      <c r="J6" s="26"/>
    </row>
    <row r="7" spans="1:20" ht="29.25" customHeight="1" x14ac:dyDescent="0.3">
      <c r="A7" s="5" t="s">
        <v>10</v>
      </c>
      <c r="B7" s="5"/>
      <c r="C7" s="12"/>
    </row>
    <row r="8" spans="1:20" ht="29.25" customHeight="1" x14ac:dyDescent="0.3">
      <c r="A8" s="5" t="s">
        <v>61</v>
      </c>
      <c r="B8" s="5">
        <v>3249.3</v>
      </c>
      <c r="C8" s="12"/>
    </row>
    <row r="9" spans="1:20" s="14" customFormat="1" ht="29.25" customHeight="1" x14ac:dyDescent="0.3">
      <c r="A9" s="1" t="s">
        <v>11</v>
      </c>
      <c r="B9" s="1">
        <f>SUM(B5:B8)</f>
        <v>8117.43</v>
      </c>
      <c r="C9" s="13"/>
      <c r="G9" s="15"/>
      <c r="H9" s="15"/>
      <c r="I9" s="15"/>
      <c r="J9" s="15"/>
    </row>
    <row r="10" spans="1:20" x14ac:dyDescent="0.3">
      <c r="A10" s="5"/>
      <c r="B10" s="5"/>
      <c r="C10" s="13"/>
    </row>
    <row r="11" spans="1:20" ht="30.75" customHeight="1" x14ac:dyDescent="0.3">
      <c r="A11" s="1" t="s">
        <v>12</v>
      </c>
      <c r="B11" s="1"/>
      <c r="C11" s="11"/>
    </row>
    <row r="12" spans="1:20" ht="28.5" customHeight="1" x14ac:dyDescent="0.3">
      <c r="A12" s="5" t="s">
        <v>13</v>
      </c>
      <c r="B12" s="42">
        <v>9678</v>
      </c>
      <c r="E12" s="12"/>
    </row>
    <row r="13" spans="1:20" ht="30.75" customHeight="1" x14ac:dyDescent="0.3">
      <c r="A13" s="5" t="s">
        <v>14</v>
      </c>
      <c r="B13" s="5"/>
      <c r="E13" s="12"/>
    </row>
    <row r="14" spans="1:20" ht="29.25" customHeight="1" x14ac:dyDescent="0.3">
      <c r="A14" s="5" t="s">
        <v>38</v>
      </c>
      <c r="B14" s="5">
        <v>1</v>
      </c>
      <c r="C14" s="12">
        <v>1</v>
      </c>
      <c r="D14" s="3">
        <v>1</v>
      </c>
    </row>
    <row r="15" spans="1:20" s="14" customFormat="1" ht="32.25" customHeight="1" x14ac:dyDescent="0.3">
      <c r="A15" s="1" t="s">
        <v>11</v>
      </c>
      <c r="B15" s="1">
        <f>SUM(B14+B12+B9)</f>
        <v>17796.43</v>
      </c>
      <c r="C15" s="11"/>
      <c r="E15" s="13"/>
      <c r="G15" s="15"/>
      <c r="H15" s="15"/>
      <c r="I15" s="15"/>
      <c r="J15" s="15"/>
      <c r="Q15" s="13"/>
    </row>
    <row r="16" spans="1:20" s="14" customFormat="1" ht="12.75" customHeight="1" x14ac:dyDescent="0.3">
      <c r="A16" s="1"/>
      <c r="B16" s="1"/>
      <c r="C16" s="11"/>
      <c r="E16" s="13"/>
      <c r="G16" s="15"/>
      <c r="H16" s="15"/>
      <c r="I16" s="15"/>
      <c r="J16" s="15"/>
      <c r="Q16" s="13"/>
    </row>
    <row r="17" spans="1:17" ht="27" customHeight="1" x14ac:dyDescent="0.3">
      <c r="A17" s="1" t="s">
        <v>15</v>
      </c>
      <c r="B17" s="1"/>
      <c r="C17" s="11"/>
    </row>
    <row r="18" spans="1:17" ht="30" customHeight="1" x14ac:dyDescent="0.3">
      <c r="A18" s="1" t="s">
        <v>16</v>
      </c>
      <c r="B18" s="1"/>
      <c r="C18" s="11"/>
    </row>
    <row r="19" spans="1:17" ht="29.25" customHeight="1" x14ac:dyDescent="0.3">
      <c r="A19" s="16" t="s">
        <v>17</v>
      </c>
      <c r="B19" s="16">
        <v>6500</v>
      </c>
      <c r="C19" s="2">
        <v>6000</v>
      </c>
      <c r="D19" s="3">
        <v>5903</v>
      </c>
      <c r="Q19" s="12"/>
    </row>
    <row r="20" spans="1:17" ht="29.25" customHeight="1" x14ac:dyDescent="0.3">
      <c r="A20" s="16" t="s">
        <v>18</v>
      </c>
      <c r="B20" s="16">
        <v>0</v>
      </c>
      <c r="C20" s="2">
        <v>0</v>
      </c>
      <c r="D20" s="3">
        <v>0</v>
      </c>
    </row>
    <row r="21" spans="1:17" ht="29.25" customHeight="1" x14ac:dyDescent="0.3">
      <c r="A21" s="16" t="s">
        <v>19</v>
      </c>
      <c r="B21" s="16">
        <v>65</v>
      </c>
      <c r="C21" s="2">
        <v>65</v>
      </c>
      <c r="D21" s="3">
        <v>49.6</v>
      </c>
    </row>
    <row r="22" spans="1:17" ht="30.75" customHeight="1" x14ac:dyDescent="0.3">
      <c r="A22" s="5" t="s">
        <v>60</v>
      </c>
      <c r="B22" s="5">
        <v>200</v>
      </c>
      <c r="C22" s="2">
        <v>300</v>
      </c>
      <c r="D22" s="3">
        <v>240</v>
      </c>
    </row>
    <row r="23" spans="1:17" ht="29.25" customHeight="1" x14ac:dyDescent="0.3">
      <c r="A23" s="17" t="s">
        <v>20</v>
      </c>
      <c r="B23" s="17">
        <v>650</v>
      </c>
      <c r="C23" s="18">
        <v>700</v>
      </c>
      <c r="D23" s="3">
        <v>636.26</v>
      </c>
      <c r="K23" s="4"/>
    </row>
    <row r="24" spans="1:17" s="4" customFormat="1" ht="32.25" customHeight="1" x14ac:dyDescent="0.3">
      <c r="A24" s="17" t="s">
        <v>50</v>
      </c>
      <c r="B24" s="17">
        <v>200</v>
      </c>
      <c r="C24" s="18">
        <v>200</v>
      </c>
      <c r="D24" s="4">
        <v>312</v>
      </c>
    </row>
    <row r="25" spans="1:17" s="4" customFormat="1" ht="29.25" customHeight="1" x14ac:dyDescent="0.3">
      <c r="A25" s="17" t="s">
        <v>51</v>
      </c>
      <c r="B25" s="17">
        <v>250</v>
      </c>
      <c r="C25" s="18">
        <v>200</v>
      </c>
      <c r="D25" s="4">
        <v>237</v>
      </c>
    </row>
    <row r="26" spans="1:17" ht="30" customHeight="1" x14ac:dyDescent="0.3">
      <c r="A26" s="17" t="s">
        <v>36</v>
      </c>
      <c r="B26" s="17">
        <v>220</v>
      </c>
      <c r="C26" s="18">
        <v>220</v>
      </c>
      <c r="D26" s="3">
        <v>203</v>
      </c>
    </row>
    <row r="27" spans="1:17" ht="30.75" customHeight="1" x14ac:dyDescent="0.3">
      <c r="A27" s="17" t="s">
        <v>21</v>
      </c>
      <c r="B27" s="17">
        <v>400</v>
      </c>
      <c r="C27" s="18">
        <v>400</v>
      </c>
      <c r="D27" s="3">
        <v>405</v>
      </c>
    </row>
    <row r="28" spans="1:17" ht="30" customHeight="1" x14ac:dyDescent="0.3">
      <c r="A28" s="17" t="s">
        <v>22</v>
      </c>
      <c r="B28" s="17">
        <v>250</v>
      </c>
      <c r="C28" s="18">
        <v>400</v>
      </c>
      <c r="D28" s="3">
        <v>240</v>
      </c>
    </row>
    <row r="29" spans="1:17" ht="30" customHeight="1" x14ac:dyDescent="0.3">
      <c r="A29" s="17" t="s">
        <v>23</v>
      </c>
      <c r="B29" s="17">
        <v>150</v>
      </c>
      <c r="C29" s="18">
        <v>150</v>
      </c>
      <c r="D29" s="3">
        <v>0</v>
      </c>
    </row>
    <row r="30" spans="1:17" ht="30.75" customHeight="1" x14ac:dyDescent="0.3">
      <c r="A30" s="17" t="s">
        <v>59</v>
      </c>
      <c r="B30" s="17">
        <v>120</v>
      </c>
      <c r="C30" s="18">
        <v>50</v>
      </c>
      <c r="D30" s="3">
        <v>120</v>
      </c>
    </row>
    <row r="31" spans="1:17" ht="30.75" customHeight="1" x14ac:dyDescent="0.3">
      <c r="A31" s="17" t="s">
        <v>52</v>
      </c>
      <c r="B31" s="17">
        <v>76.599999999999994</v>
      </c>
      <c r="C31" s="18">
        <v>0</v>
      </c>
      <c r="D31" s="3">
        <v>0</v>
      </c>
    </row>
    <row r="32" spans="1:17" ht="30" customHeight="1" x14ac:dyDescent="0.3">
      <c r="A32" s="5" t="s">
        <v>24</v>
      </c>
      <c r="B32" s="5">
        <v>0</v>
      </c>
      <c r="C32" s="18">
        <v>50</v>
      </c>
      <c r="D32" s="3">
        <v>0</v>
      </c>
    </row>
    <row r="33" spans="1:17" ht="28.5" customHeight="1" x14ac:dyDescent="0.3">
      <c r="A33" s="5" t="s">
        <v>58</v>
      </c>
      <c r="B33" s="5">
        <v>40</v>
      </c>
      <c r="C33" s="18">
        <v>0</v>
      </c>
      <c r="D33" s="3">
        <v>35</v>
      </c>
    </row>
    <row r="34" spans="1:17" s="28" customFormat="1" ht="29.25" customHeight="1" x14ac:dyDescent="0.3">
      <c r="A34" s="29" t="s">
        <v>25</v>
      </c>
      <c r="B34" s="34">
        <f>SUM(B19:B32)</f>
        <v>9081.6</v>
      </c>
      <c r="C34" s="30">
        <f>SUM(C19:C32)</f>
        <v>8735</v>
      </c>
      <c r="D34" s="28">
        <f>SUM(D19:D32)</f>
        <v>8345.86</v>
      </c>
      <c r="E34" s="31"/>
      <c r="F34" s="31"/>
      <c r="G34" s="31"/>
      <c r="H34" s="31"/>
      <c r="I34" s="31"/>
      <c r="J34" s="31"/>
      <c r="K34" s="31"/>
      <c r="Q34" s="32"/>
    </row>
    <row r="35" spans="1:17" ht="29.25" customHeight="1" x14ac:dyDescent="0.3">
      <c r="A35" s="10" t="s">
        <v>26</v>
      </c>
      <c r="B35" s="10"/>
      <c r="C35" s="12"/>
    </row>
    <row r="36" spans="1:17" ht="29.25" customHeight="1" x14ac:dyDescent="0.3">
      <c r="A36" s="17" t="s">
        <v>27</v>
      </c>
      <c r="B36" s="17">
        <v>3000</v>
      </c>
      <c r="C36" s="2">
        <v>3000</v>
      </c>
      <c r="D36" s="3">
        <v>2352</v>
      </c>
    </row>
    <row r="37" spans="1:17" ht="30.75" customHeight="1" x14ac:dyDescent="0.3">
      <c r="A37" s="17" t="s">
        <v>28</v>
      </c>
      <c r="B37" s="17">
        <v>300</v>
      </c>
      <c r="C37" s="18">
        <v>650</v>
      </c>
      <c r="D37" s="3">
        <v>650</v>
      </c>
    </row>
    <row r="38" spans="1:17" ht="29.25" customHeight="1" x14ac:dyDescent="0.3">
      <c r="A38" s="17" t="s">
        <v>29</v>
      </c>
      <c r="B38" s="17">
        <v>235</v>
      </c>
      <c r="C38" s="18">
        <v>1400</v>
      </c>
      <c r="D38" s="3">
        <v>1020</v>
      </c>
      <c r="K38" s="4"/>
      <c r="L38" s="4"/>
    </row>
    <row r="39" spans="1:17" ht="29.25" customHeight="1" x14ac:dyDescent="0.3">
      <c r="A39" s="17" t="s">
        <v>55</v>
      </c>
      <c r="B39" s="17">
        <v>0</v>
      </c>
      <c r="C39" s="18">
        <v>0</v>
      </c>
      <c r="D39" s="3">
        <v>0</v>
      </c>
      <c r="K39" s="4"/>
      <c r="L39" s="4"/>
    </row>
    <row r="40" spans="1:17" s="28" customFormat="1" ht="30.75" customHeight="1" x14ac:dyDescent="0.3">
      <c r="A40" s="29" t="s">
        <v>25</v>
      </c>
      <c r="B40" s="29">
        <f>SUM(B36:B39)</f>
        <v>3535</v>
      </c>
      <c r="C40" s="30">
        <f>SUM(C36:C39)</f>
        <v>5050</v>
      </c>
      <c r="D40" s="28">
        <f>SUM(D36:D39)</f>
        <v>4022</v>
      </c>
      <c r="F40" s="31"/>
      <c r="L40" s="31"/>
      <c r="Q40" s="31"/>
    </row>
    <row r="41" spans="1:17" ht="17.25" customHeight="1" x14ac:dyDescent="0.3">
      <c r="A41" s="19"/>
      <c r="B41" s="19"/>
      <c r="C41" s="11"/>
      <c r="F41" s="14"/>
      <c r="Q41" s="14"/>
    </row>
    <row r="42" spans="1:17" ht="29.25" customHeight="1" x14ac:dyDescent="0.3">
      <c r="A42" s="1" t="s">
        <v>30</v>
      </c>
      <c r="B42" s="1">
        <v>1000</v>
      </c>
      <c r="C42" s="2">
        <v>1000</v>
      </c>
      <c r="D42" s="3">
        <v>925</v>
      </c>
    </row>
    <row r="43" spans="1:17" s="28" customFormat="1" ht="32.25" customHeight="1" x14ac:dyDescent="0.3">
      <c r="A43" s="29" t="s">
        <v>25</v>
      </c>
      <c r="B43" s="29">
        <f>SUM(B42)</f>
        <v>1000</v>
      </c>
      <c r="C43" s="30">
        <v>1000</v>
      </c>
      <c r="D43" s="28">
        <f>SUM(D42)</f>
        <v>925</v>
      </c>
      <c r="F43" s="31"/>
      <c r="Q43" s="31"/>
    </row>
    <row r="44" spans="1:17" ht="16.5" customHeight="1" x14ac:dyDescent="0.3">
      <c r="A44" s="19"/>
      <c r="B44" s="19"/>
      <c r="C44" s="11"/>
      <c r="F44" s="14"/>
      <c r="Q44" s="14"/>
    </row>
    <row r="45" spans="1:17" ht="29.25" customHeight="1" x14ac:dyDescent="0.3">
      <c r="A45" s="10" t="s">
        <v>31</v>
      </c>
      <c r="B45" s="10"/>
    </row>
    <row r="46" spans="1:17" ht="29.25" customHeight="1" x14ac:dyDescent="0.3">
      <c r="A46" s="17" t="s">
        <v>53</v>
      </c>
      <c r="B46" s="17">
        <v>0</v>
      </c>
      <c r="C46" s="18">
        <v>6300</v>
      </c>
      <c r="D46" s="3">
        <v>7896</v>
      </c>
    </row>
    <row r="47" spans="1:17" ht="28.5" customHeight="1" x14ac:dyDescent="0.3">
      <c r="A47" s="17" t="s">
        <v>32</v>
      </c>
      <c r="B47" s="17">
        <v>0</v>
      </c>
      <c r="C47" s="18">
        <v>1000</v>
      </c>
      <c r="D47" s="3">
        <v>0</v>
      </c>
    </row>
    <row r="48" spans="1:17" ht="28.5" customHeight="1" x14ac:dyDescent="0.3">
      <c r="A48" s="5" t="s">
        <v>57</v>
      </c>
      <c r="B48" s="5">
        <v>0</v>
      </c>
      <c r="C48" s="18">
        <v>0</v>
      </c>
      <c r="D48" s="3">
        <v>0</v>
      </c>
    </row>
    <row r="49" spans="1:19" s="28" customFormat="1" ht="30" customHeight="1" x14ac:dyDescent="0.3">
      <c r="A49" s="29" t="s">
        <v>25</v>
      </c>
      <c r="B49" s="29">
        <f>SUM(B46:B47)</f>
        <v>0</v>
      </c>
      <c r="C49" s="30">
        <f>SUM(C46:C48)</f>
        <v>7300</v>
      </c>
      <c r="D49" s="28">
        <f>SUM(D46:D47)</f>
        <v>7896</v>
      </c>
      <c r="F49" s="31"/>
      <c r="H49" s="31"/>
      <c r="Q49" s="31"/>
    </row>
    <row r="50" spans="1:19" ht="15.75" customHeight="1" x14ac:dyDescent="0.3">
      <c r="A50" s="20"/>
      <c r="B50" s="20"/>
      <c r="C50" s="11"/>
      <c r="F50" s="14"/>
      <c r="H50" s="15"/>
      <c r="Q50" s="14"/>
    </row>
    <row r="51" spans="1:19" ht="32.25" customHeight="1" x14ac:dyDescent="0.3">
      <c r="A51" s="10" t="s">
        <v>33</v>
      </c>
      <c r="B51" s="10"/>
      <c r="C51" s="12"/>
    </row>
    <row r="52" spans="1:19" ht="25.5" customHeight="1" x14ac:dyDescent="0.3">
      <c r="A52" s="17" t="s">
        <v>34</v>
      </c>
      <c r="B52" s="17">
        <v>4000</v>
      </c>
      <c r="C52" s="12">
        <v>4000</v>
      </c>
      <c r="D52" s="3">
        <v>65</v>
      </c>
    </row>
    <row r="53" spans="1:19" ht="30" customHeight="1" x14ac:dyDescent="0.3">
      <c r="A53" s="17" t="s">
        <v>54</v>
      </c>
      <c r="B53" s="17">
        <v>300</v>
      </c>
      <c r="C53" s="12">
        <v>200</v>
      </c>
      <c r="D53" s="3">
        <v>0</v>
      </c>
    </row>
    <row r="54" spans="1:19" s="28" customFormat="1" ht="30" customHeight="1" x14ac:dyDescent="0.3">
      <c r="A54" s="29" t="s">
        <v>25</v>
      </c>
      <c r="B54" s="29">
        <f>SUM(B52:B53)</f>
        <v>4300</v>
      </c>
      <c r="C54" s="30">
        <f>SUM(C52:C53)</f>
        <v>4200</v>
      </c>
      <c r="D54" s="28">
        <f>SUM(D52:D53)</f>
        <v>65</v>
      </c>
      <c r="F54" s="35"/>
      <c r="H54" s="31"/>
      <c r="Q54" s="31"/>
    </row>
    <row r="55" spans="1:19" x14ac:dyDescent="0.3">
      <c r="A55" s="19"/>
      <c r="B55" s="19"/>
      <c r="C55" s="12"/>
    </row>
    <row r="56" spans="1:19" s="37" customFormat="1" ht="30.75" customHeight="1" x14ac:dyDescent="0.3">
      <c r="A56" s="36" t="s">
        <v>35</v>
      </c>
      <c r="B56" s="41">
        <f>SUM(B54+B49+B43+B40+B34)</f>
        <v>17916.599999999999</v>
      </c>
      <c r="C56" s="27">
        <f>SUM(C54+C49+C43+C40+C34)</f>
        <v>26285</v>
      </c>
      <c r="D56" s="37">
        <f>SUM(D54+D49+D43+D40+D34)</f>
        <v>21253.86</v>
      </c>
      <c r="Q56" s="38"/>
      <c r="R56" s="39"/>
      <c r="S56" s="40"/>
    </row>
    <row r="57" spans="1:19" x14ac:dyDescent="0.3">
      <c r="A57" s="5"/>
      <c r="B57" s="5"/>
      <c r="C57" s="21"/>
    </row>
    <row r="58" spans="1:19" x14ac:dyDescent="0.3">
      <c r="A58" s="42" t="s">
        <v>56</v>
      </c>
      <c r="B58" s="22"/>
      <c r="C58" s="5"/>
    </row>
    <row r="59" spans="1:19" x14ac:dyDescent="0.3">
      <c r="A59" s="5"/>
      <c r="B59" s="5"/>
      <c r="C59" s="5"/>
    </row>
  </sheetData>
  <pageMargins left="0.7" right="0.7" top="0.75" bottom="0.75" header="0.3" footer="0.3"/>
  <pageSetup paperSize="9" scale="41" fitToWidth="2" fitToHeight="2" orientation="landscape" horizontalDpi="4294967293" verticalDpi="4294967293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Caroline</cp:lastModifiedBy>
  <cp:lastPrinted>2016-09-14T13:05:34Z</cp:lastPrinted>
  <dcterms:created xsi:type="dcterms:W3CDTF">2016-05-10T11:38:31Z</dcterms:created>
  <dcterms:modified xsi:type="dcterms:W3CDTF">2017-01-10T12:02:51Z</dcterms:modified>
</cp:coreProperties>
</file>